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72.31.1.31\諸塚村役場共有\総務課\財政\財政・行政【ﾒｲﾝ】\◇県：市町村課\R4年度\財政\230117　金丸　◆【1月27日〆切】公営企業に係る「経営比較分析表」の分析等について（照会）\最終版\"/>
    </mc:Choice>
  </mc:AlternateContent>
  <xr:revisionPtr revIDLastSave="0" documentId="8_{E095BB5D-A82A-4618-AA38-1D2B39CA370C}" xr6:coauthVersionLast="47" xr6:coauthVersionMax="47" xr10:uidLastSave="{00000000-0000-0000-0000-000000000000}"/>
  <workbookProtection workbookAlgorithmName="SHA-512" workbookHashValue="Gn9zxxNgV3+D01ANtsX2H+rWW6i2tshsY5UVFV9lRt85C0AfxvBFtfSLVhUWK+v4EzfhWj2+BOH88DjvCcp19g==" workbookSaltValue="2kxOcEUdzR9vEm3pkeCUl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<sst xmlns="http://schemas.openxmlformats.org/spreadsheetml/2006/main" count="236" uniqueCount="119">
  <si>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</si>
  <si>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</si>
  <si>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</si>
  <si>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</si>
  <si>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</si>
  <si>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</si>
  <si>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</si>
  <si>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</si>
  <si>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</si>
  <si>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</si>
  <si>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</si>
  <si>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</si>
  <si>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</si>
  <si>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</si>
  <si>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</si>
  <si>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</si>
  <si>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</si>
  <si>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</si>
  <si>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</si>
  <si>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</si>
  <si>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</si>
  <si>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</si>
  <si>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</si>
  <si>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</si>
  <si>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</si>
  <si>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</si>
  <si>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</si>
  <si>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</si>
  <si>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</si>
  <si>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</si>
  <si>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</si>
  <si>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</si>
  <si>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</si>
  <si>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</si>
  <si>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</si>
  <si>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</si>
  <si>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</si>
  <si>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</si>
  <si>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</si>
  <si>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</si>
  <si>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</si>
  <si>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</si>
  <si>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</si>
  <si>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</si>
  <si>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</si>
  <si>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</si>
  <si>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</si>
  <si>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</si>
  <si>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</si>
  <si>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</si>
  <si>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</si>
  <si>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</si>
  <si>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</si>
  <si>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</si>
  <si>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</si>
  <si>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</si>
  <si>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</si>
  <si>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</si>
  <si>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</si>
  <si>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</si>
  <si>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</si>
  <si>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</si>
  <si>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</si>
  <si>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</si>
  <si>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</si>
  <si>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</si>
  <si>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</si>
  <si>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</si>
  <si>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</si>
  <si>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</si>
  <si>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</si>
  <si>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</si>
  <si>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</si>
  <si>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</si>
  <si>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</si>
  <si>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</si>
  <si>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</si>
  <si>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</si>
  <si>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</si>
  <si>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</si>
  <si>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</si>
  <si>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</si>
  <si>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</si>
  <si>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</si>
  <si>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</si>
  <si>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</si>
  <si>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</si>
  <si>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</si>
  <si>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</si>
  <si>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</si>
  <si>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</si>
  <si>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</si>
  <si>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</si>
  <si>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</si>
  <si>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</si>
  <si>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</si>
  <si>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</si>
  <si>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</si>
  <si>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</si>
  <si>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</si>
  <si>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</si>
  <si>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</si>
  <si>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</si>
  <si>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</si>
  <si>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</si>
  <si>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</si>
  <si>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</si>
  <si>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</si>
  <si>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</si>
  <si>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</si>
  <si>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</si>
  <si>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</si>
  <si>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</si>
  <si>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</si>
  <si>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</si>
  <si>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</si>
  <si>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ないが、今後年度ごと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6" eb="28">
      <t>ソンナイ</t>
    </rPh>
    <rPh sb="32" eb="35">
      <t>ゲスイドウ</t>
    </rPh>
    <rPh sb="35" eb="37">
      <t>シセツ</t>
    </rPh>
    <rPh sb="38" eb="40">
      <t>セイビ</t>
    </rPh>
    <rPh sb="40" eb="41">
      <t>ゴ</t>
    </rPh>
    <rPh sb="42" eb="44">
      <t>イジ</t>
    </rPh>
    <rPh sb="44" eb="46">
      <t>カンリ</t>
    </rPh>
    <rPh sb="47" eb="49">
      <t>テキセイ</t>
    </rPh>
    <rPh sb="50" eb="51">
      <t>オコナ</t>
    </rPh>
    <rPh sb="59" eb="61">
      <t>ハイカン</t>
    </rPh>
    <rPh sb="62" eb="65">
      <t>ロウキュウカ</t>
    </rPh>
    <rPh sb="68" eb="70">
      <t>コショウ</t>
    </rPh>
    <rPh sb="70" eb="72">
      <t>ホウコク</t>
    </rPh>
    <rPh sb="77" eb="79">
      <t>コンゴ</t>
    </rPh>
    <rPh sb="79" eb="81">
      <t>ネンド</t>
    </rPh>
    <rPh sb="84" eb="86">
      <t>コウシン</t>
    </rPh>
    <rPh sb="87" eb="89">
      <t>ヒツヨウ</t>
    </rPh>
    <rPh sb="96" eb="97">
      <t>オモ</t>
    </rPh>
    <rPh sb="99" eb="101">
      <t>ジギョウ</t>
    </rPh>
    <rPh sb="101" eb="103">
      <t>ケイカク</t>
    </rPh>
    <rPh sb="103" eb="104">
      <t>トウ</t>
    </rPh>
    <rPh sb="107" eb="109">
      <t>テキセイ</t>
    </rPh>
    <rPh sb="110" eb="112">
      <t>カンリ</t>
    </rPh>
    <rPh sb="113" eb="115">
      <t>ヒツヨウ</t>
    </rPh>
    <rPh sb="116" eb="117">
      <t>オモ</t>
    </rPh>
    <rPh sb="124" eb="127">
      <t>ロウキュウカ</t>
    </rPh>
    <rPh sb="128" eb="130">
      <t>タイオウ</t>
    </rPh>
    <rPh sb="134" eb="135">
      <t>カギ</t>
    </rPh>
    <rPh sb="138" eb="140">
      <t>ザイゲン</t>
    </rPh>
    <rPh sb="141" eb="142">
      <t>ナカ</t>
    </rPh>
    <rPh sb="143" eb="145">
      <t>ユウセン</t>
    </rPh>
    <rPh sb="145" eb="147">
      <t>ジュンイ</t>
    </rPh>
    <rPh sb="151" eb="153">
      <t>コウシン</t>
    </rPh>
    <rPh sb="153" eb="155">
      <t>ケイカク</t>
    </rPh>
    <rPh sb="156" eb="158">
      <t>ケントウ</t>
    </rPh>
    <rPh sb="160" eb="162">
      <t>ヒツヨウ</t>
    </rPh>
    <phoneticPr fontId="4"/>
  </si>
  <si>
    <t>　水洗化率については高水準で安定して推移しているため評価できる。施設利用率についても平均値は下回るもののほぼ横ばいで推移しているところで安定している。
　しかし、収益的収支比率や経費回収率によると収益のほとんどが一般会計繰入金によるものと分析でき、企業債償還や通常の維持管理費についても一般会計繰入金に依存している状況にある。老朽化についても稼働からの経年劣化が進む中、更新の検討も必要であるが、処理区域内の戸数増加も期待できないため、将来的には事業規模・継続を含めて下水道事業の方向性の検討が必要である。
経営戦略については、策定済である。</t>
    <rPh sb="1" eb="5">
      <t>スイセンカリツ</t>
    </rPh>
    <rPh sb="10" eb="13">
      <t>コウスイジュン</t>
    </rPh>
    <rPh sb="14" eb="16">
      <t>アンテイ</t>
    </rPh>
    <rPh sb="18" eb="20">
      <t>スイイ</t>
    </rPh>
    <rPh sb="26" eb="28">
      <t>ヒョウカ</t>
    </rPh>
    <rPh sb="32" eb="34">
      <t>シセツ</t>
    </rPh>
    <rPh sb="34" eb="37">
      <t>リヨウリツ</t>
    </rPh>
    <rPh sb="42" eb="45">
      <t>ヘイキンチ</t>
    </rPh>
    <rPh sb="46" eb="48">
      <t>シタマワ</t>
    </rPh>
    <rPh sb="54" eb="55">
      <t>ヨコ</t>
    </rPh>
    <rPh sb="58" eb="60">
      <t>スイイ</t>
    </rPh>
    <rPh sb="68" eb="70">
      <t>アンテイ</t>
    </rPh>
    <rPh sb="81" eb="88">
      <t>シュウエキテキシュウシヒリツ</t>
    </rPh>
    <rPh sb="89" eb="94">
      <t>ケイヒカイシュウリツ</t>
    </rPh>
    <rPh sb="98" eb="100">
      <t>シュウエキ</t>
    </rPh>
    <rPh sb="106" eb="110">
      <t>イッパンカイケイ</t>
    </rPh>
    <rPh sb="110" eb="113">
      <t>クリイレキン</t>
    </rPh>
    <rPh sb="119" eb="121">
      <t>ブンセキ</t>
    </rPh>
    <rPh sb="124" eb="127">
      <t>キギョウサイ</t>
    </rPh>
    <rPh sb="127" eb="129">
      <t>ショウカン</t>
    </rPh>
    <rPh sb="130" eb="132">
      <t>ツウジョウ</t>
    </rPh>
    <rPh sb="133" eb="135">
      <t>イジ</t>
    </rPh>
    <rPh sb="135" eb="137">
      <t>カンリ</t>
    </rPh>
    <rPh sb="137" eb="138">
      <t>ヒ</t>
    </rPh>
    <rPh sb="143" eb="145">
      <t>イッパン</t>
    </rPh>
    <rPh sb="145" eb="147">
      <t>カイケイ</t>
    </rPh>
    <rPh sb="147" eb="150">
      <t>クリイレキン</t>
    </rPh>
    <rPh sb="151" eb="153">
      <t>イゾン</t>
    </rPh>
    <rPh sb="157" eb="159">
      <t>ジョウキョウ</t>
    </rPh>
    <rPh sb="163" eb="166">
      <t>ロウキュウカ</t>
    </rPh>
    <rPh sb="171" eb="173">
      <t>カドウ</t>
    </rPh>
    <rPh sb="176" eb="178">
      <t>ケイネン</t>
    </rPh>
    <rPh sb="178" eb="180">
      <t>レッカ</t>
    </rPh>
    <rPh sb="181" eb="182">
      <t>スス</t>
    </rPh>
    <rPh sb="183" eb="184">
      <t>ナカ</t>
    </rPh>
    <rPh sb="185" eb="187">
      <t>コウシン</t>
    </rPh>
    <rPh sb="188" eb="190">
      <t>ケントウ</t>
    </rPh>
    <rPh sb="191" eb="193">
      <t>ヒツヨウ</t>
    </rPh>
    <rPh sb="198" eb="200">
      <t>ショリ</t>
    </rPh>
    <rPh sb="200" eb="203">
      <t>クイキナイ</t>
    </rPh>
    <rPh sb="204" eb="206">
      <t>コスウ</t>
    </rPh>
    <rPh sb="206" eb="208">
      <t>ゾウカ</t>
    </rPh>
    <rPh sb="209" eb="211">
      <t>キタイ</t>
    </rPh>
    <rPh sb="218" eb="221">
      <t>ショウライテキ</t>
    </rPh>
    <rPh sb="223" eb="225">
      <t>ジギョウ</t>
    </rPh>
    <rPh sb="225" eb="227">
      <t>キボ</t>
    </rPh>
    <rPh sb="228" eb="230">
      <t>ケイゾク</t>
    </rPh>
    <rPh sb="231" eb="232">
      <t>フク</t>
    </rPh>
    <rPh sb="234" eb="237">
      <t>ゲスイドウ</t>
    </rPh>
    <rPh sb="237" eb="239">
      <t>ジギョウ</t>
    </rPh>
    <rPh sb="240" eb="243">
      <t>ホウコウセイ</t>
    </rPh>
    <rPh sb="244" eb="246">
      <t>ケントウ</t>
    </rPh>
    <rPh sb="247" eb="249">
      <t>ヒツヨウ</t>
    </rPh>
    <rPh sb="254" eb="256">
      <t>ケイエイ</t>
    </rPh>
    <rPh sb="256" eb="258">
      <t>センリャク</t>
    </rPh>
    <rPh sb="264" eb="266">
      <t>サクテイ</t>
    </rPh>
    <rPh sb="266" eb="267">
      <t>ス</t>
    </rPh>
    <phoneticPr fontId="4"/>
  </si>
  <si>
    <r>
      <t>・「①収益的収支比率」に関しては、年度ごとばらつきが</t>
    </r>
    <r>
      <rPr>
        <sz val="11"/>
        <rFont val="ＭＳ ゴシック"/>
        <family val="3"/>
        <charset val="128"/>
      </rPr>
      <t>あり、100%を下回っているため経営の健全性が確保できているとは言えない状態である。前年度に比べ営業収益はほぼ横ばいであり、営業外収益の一般会計からの繰入金が減少したことと、支出の修繕料が減少したことが微減した要因である。
・「④企業債残高対事業規模比較率」に関し</t>
    </r>
    <r>
      <rPr>
        <sz val="11"/>
        <color theme="1"/>
        <rFont val="ＭＳ ゴシック"/>
        <family val="3"/>
        <charset val="128"/>
      </rPr>
      <t>ては、企業債を一般会計繰入金で償還している状況である。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は平均値を下回っていることから経営の効率性においては改善する必要ある。しかし、「⑧水洗化率」が100%を維持していることは評価でき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</si>
</sst>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5-4507-9BFB-F9ABE44ED2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945-4507-9BFB-F9ABE44ED2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27.33</c:v>
                </c:pt>
                <c:pt idx="1">
                  <c:v>25.33</c:v>
                </c:pt>
                <c:pt idx="2">
                  <c:v>25.33</c:v>
                </c:pt>
                <c:pt idx="3">
                  <c:v>26</c:v>
                </c:pt>
                <c:pt idx="4">
                  <c:v>23.33</c:v>
                </c:pt>
              </c:numCache>
            </c:numRef>
          </c:val>
          <c:extLst>
            <c:ext xmlns:c16="http://schemas.microsoft.com/office/drawing/2014/chart" uri="{C3380CC4-5D6E-409C-BE32-E72D297353CC}">
              <c16:uniqueId val="{00000000-F478-4914-A9B0-10A5230246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478-4914-A9B0-10A5230246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94.12</c:v>
                </c:pt>
                <c:pt idx="2">
                  <c:v>100</c:v>
                </c:pt>
                <c:pt idx="3">
                  <c:v>100</c:v>
                </c:pt>
                <c:pt idx="4">
                  <c:v>100</c:v>
                </c:pt>
              </c:numCache>
            </c:numRef>
          </c:val>
          <c:extLst>
            <c:ext xmlns:c16="http://schemas.microsoft.com/office/drawing/2014/chart" uri="{C3380CC4-5D6E-409C-BE32-E72D297353CC}">
              <c16:uniqueId val="{00000000-1197-4D4D-AC0F-27DD1020B8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197-4D4D-AC0F-27DD1020B8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54.88</c:v>
                </c:pt>
                <c:pt idx="1">
                  <c:v>74.819999999999993</c:v>
                </c:pt>
                <c:pt idx="2">
                  <c:v>56.61</c:v>
                </c:pt>
                <c:pt idx="3">
                  <c:v>62.16</c:v>
                </c:pt>
                <c:pt idx="4">
                  <c:v>60.76</c:v>
                </c:pt>
              </c:numCache>
            </c:numRef>
          </c:val>
          <c:extLst>
            <c:ext xmlns:c16="http://schemas.microsoft.com/office/drawing/2014/chart" uri="{C3380CC4-5D6E-409C-BE32-E72D297353CC}">
              <c16:uniqueId val="{00000000-A69A-479F-AADC-7B4BBB547F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A-479F-AADC-7B4BBB547F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5-4469-BDF6-5F4B8A0137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5-4469-BDF6-5F4B8A0137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D7-40B7-BE71-9DD0DEFE16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7-40B7-BE71-9DD0DEFE16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F-4A29-9C30-B393392FC4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F-4A29-9C30-B393392FC4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57-4937-BB53-2F0ABDFB85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7-4937-BB53-2F0ABDFB85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9-4AB2-89D4-8F813719D5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DF9-4AB2-89D4-8F813719D5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19.02</c:v>
                </c:pt>
                <c:pt idx="1">
                  <c:v>18.420000000000002</c:v>
                </c:pt>
                <c:pt idx="2">
                  <c:v>30.44</c:v>
                </c:pt>
                <c:pt idx="3">
                  <c:v>28.94</c:v>
                </c:pt>
                <c:pt idx="4">
                  <c:v>36.69</c:v>
                </c:pt>
              </c:numCache>
            </c:numRef>
          </c:val>
          <c:extLst>
            <c:ext xmlns:c16="http://schemas.microsoft.com/office/drawing/2014/chart" uri="{C3380CC4-5D6E-409C-BE32-E72D297353CC}">
              <c16:uniqueId val="{00000000-C049-4035-B2FA-83D8697BE7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049-4035-B2FA-83D8697BE7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715.82</c:v>
                </c:pt>
                <c:pt idx="1">
                  <c:v>812.04</c:v>
                </c:pt>
                <c:pt idx="2">
                  <c:v>374.12</c:v>
                </c:pt>
                <c:pt idx="3">
                  <c:v>386.71</c:v>
                </c:pt>
                <c:pt idx="4">
                  <c:v>303.14</c:v>
                </c:pt>
              </c:numCache>
            </c:numRef>
          </c:val>
          <c:extLst>
            <c:ext xmlns:c16="http://schemas.microsoft.com/office/drawing/2014/chart" uri="{C3380CC4-5D6E-409C-BE32-E72D297353CC}">
              <c16:uniqueId val="{00000000-950E-49C6-BB0F-30D39E57E0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50E-49C6-BB0F-30D39E57E0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宮崎県　諸塚村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1542</v>
      </c>
      <c r="AM8" s="42"/>
      <c r="AN8" s="42"/>
      <c r="AO8" s="42"/>
      <c r="AP8" s="42"/>
      <c r="AQ8" s="42"/>
      <c r="AR8" s="42"/>
      <c r="AS8" s="42"/>
      <c r="AT8" s="35">
        <f>データ!T6</f>
        <v>187.56</v>
      </c>
      <c r="AU8" s="35"/>
      <c r="AV8" s="35"/>
      <c r="AW8" s="35"/>
      <c r="AX8" s="35"/>
      <c r="AY8" s="35"/>
      <c r="AZ8" s="35"/>
      <c r="BA8" s="35"/>
      <c r="BB8" s="35">
        <f>データ!U6</f>
        <v>8.2200000000000006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13.17</v>
      </c>
      <c r="Q10" s="35"/>
      <c r="R10" s="35"/>
      <c r="S10" s="35"/>
      <c r="T10" s="35"/>
      <c r="U10" s="35"/>
      <c r="V10" s="35"/>
      <c r="W10" s="35">
        <f>データ!Q6</f>
        <v>145.08000000000001</v>
      </c>
      <c r="X10" s="35"/>
      <c r="Y10" s="35"/>
      <c r="Z10" s="35"/>
      <c r="AA10" s="35"/>
      <c r="AB10" s="35"/>
      <c r="AC10" s="35"/>
      <c r="AD10" s="42">
        <f>データ!R6</f>
        <v>2200</v>
      </c>
      <c r="AE10" s="42"/>
      <c r="AF10" s="42"/>
      <c r="AG10" s="42"/>
      <c r="AH10" s="42"/>
      <c r="AI10" s="42"/>
      <c r="AJ10" s="42"/>
      <c r="AK10" s="2"/>
      <c r="AL10" s="42">
        <f>データ!V6</f>
        <v>201</v>
      </c>
      <c r="AM10" s="42"/>
      <c r="AN10" s="42"/>
      <c r="AO10" s="42"/>
      <c r="AP10" s="42"/>
      <c r="AQ10" s="42"/>
      <c r="AR10" s="42"/>
      <c r="AS10" s="42"/>
      <c r="AT10" s="35">
        <f>データ!W6</f>
        <v>0.09</v>
      </c>
      <c r="AU10" s="35"/>
      <c r="AV10" s="35"/>
      <c r="AW10" s="35"/>
      <c r="AX10" s="35"/>
      <c r="AY10" s="35"/>
      <c r="AZ10" s="35"/>
      <c r="BA10" s="35"/>
      <c r="BB10" s="35">
        <f>データ!X6</f>
        <v>2233.33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0mRI8RPmricNVRdsUKTQ61IUILN+HAuw48IioEfoPMi/8vygg2y5dQ2eAxf6A9ibvsDpwyqLots8qVmlDKiv4g==" saltValue="aGfGI1HGRHnEK3GP0xUY6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454290</v>
      </c>
      <c r="D6" s="19">
        <f t="shared" si="3"/>
        <v>47</v>
      </c>
      <c r="E6" s="19">
        <f t="shared" si="3"/>
        <v>17</v>
      </c>
      <c r="F6" s="19">
        <f t="shared" si="3"/>
        <v>4</v>
      </c>
      <c r="G6" s="19">
        <f t="shared" si="3"/>
        <v>0</v>
      </c>
      <c r="H6" s="19" t="str">
        <f t="shared" si="3"/>
        <v>宮崎県　諸塚村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13.17</v>
      </c>
      <c r="Q6" s="20">
        <f t="shared" si="3"/>
        <v>145.08000000000001</v>
      </c>
      <c r="R6" s="20">
        <f t="shared" si="3"/>
        <v>2200</v>
      </c>
      <c r="S6" s="20">
        <f t="shared" si="3"/>
        <v>1542</v>
      </c>
      <c r="T6" s="20">
        <f t="shared" si="3"/>
        <v>187.56</v>
      </c>
      <c r="U6" s="20">
        <f t="shared" si="3"/>
        <v>8.2200000000000006</v>
      </c>
      <c r="V6" s="20">
        <f t="shared" si="3"/>
        <v>201</v>
      </c>
      <c r="W6" s="20">
        <f t="shared" si="3"/>
        <v>0.09</v>
      </c>
      <c r="X6" s="20">
        <f t="shared" si="3"/>
        <v>2233.33</v>
      </c>
      <c r="Y6" s="21">
        <f>IF(Y7="",NA(),Y7)</f>
        <v>54.88</v>
      </c>
      <c r="Z6" s="21">
        <f t="shared" ref="Z6:AH6" si="4">IF(Z7="",NA(),Z7)</f>
        <v>74.819999999999993</v>
      </c>
      <c r="AA6" s="21">
        <f t="shared" si="4"/>
        <v>56.61</v>
      </c>
      <c r="AB6" s="21">
        <f t="shared" si="4"/>
        <v>62.16</v>
      </c>
      <c r="AC6" s="21">
        <f t="shared" si="4"/>
        <v>60.76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19.02</v>
      </c>
      <c r="BR6" s="21">
        <f t="shared" ref="BR6:BZ6" si="8">IF(BR7="",NA(),BR7)</f>
        <v>18.420000000000002</v>
      </c>
      <c r="BS6" s="21">
        <f t="shared" si="8"/>
        <v>30.44</v>
      </c>
      <c r="BT6" s="21">
        <f t="shared" si="8"/>
        <v>28.94</v>
      </c>
      <c r="BU6" s="21">
        <f t="shared" si="8"/>
        <v>36.69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715.82</v>
      </c>
      <c r="CC6" s="21">
        <f t="shared" ref="CC6:CK6" si="9">IF(CC7="",NA(),CC7)</f>
        <v>812.04</v>
      </c>
      <c r="CD6" s="21">
        <f t="shared" si="9"/>
        <v>374.12</v>
      </c>
      <c r="CE6" s="21">
        <f t="shared" si="9"/>
        <v>386.71</v>
      </c>
      <c r="CF6" s="21">
        <f t="shared" si="9"/>
        <v>303.14</v>
      </c>
      <c r="CG6" s="21">
        <f t="shared" si="9"/>
        <v>221.81</v>
      </c>
      <c r="CH6" s="21">
        <f t="shared" si="9"/>
        <v>230.02</v>
      </c>
      <c r="CI6" s="21">
        <f t="shared" si="9"/>
        <v>228.47</v>
      </c>
      <c r="CJ6" s="21">
        <f t="shared" si="9"/>
        <v>224.88</v>
      </c>
      <c r="CK6" s="21">
        <f t="shared" si="9"/>
        <v>228.64</v>
      </c>
      <c r="CL6" s="20" t="str">
        <f>IF(CL7="","",IF(CL7="-","【-】","【"&amp;SUBSTITUTE(TEXT(CL7,"#,##0.00"),"-","△")&amp;"】"))</f>
        <v>【216.39】</v>
      </c>
      <c r="CM6" s="21">
        <f>IF(CM7="",NA(),CM7)</f>
        <v>27.33</v>
      </c>
      <c r="CN6" s="21">
        <f t="shared" ref="CN6:CV6" si="10">IF(CN7="",NA(),CN7)</f>
        <v>25.33</v>
      </c>
      <c r="CO6" s="21">
        <f t="shared" si="10"/>
        <v>25.33</v>
      </c>
      <c r="CP6" s="21">
        <f t="shared" si="10"/>
        <v>26</v>
      </c>
      <c r="CQ6" s="21">
        <f t="shared" si="10"/>
        <v>23.33</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94.12</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454290</v>
      </c>
      <c r="D7" s="23">
        <v>47</v>
      </c>
      <c r="E7" s="23">
        <v>17</v>
      </c>
      <c r="F7" s="23">
        <v>4</v>
      </c>
      <c r="G7" s="23">
        <v>0</v>
      </c>
      <c r="H7" s="23" t="s">
        <v>98</v>
      </c>
      <c r="I7" s="23" t="s">
        <v>99</v>
      </c>
      <c r="J7" s="23" t="s">
        <v>100</v>
      </c>
      <c r="K7" s="23" t="s">
        <v>101</v>
      </c>
      <c r="L7" s="23" t="s">
        <v>102</v>
      </c>
      <c r="M7" s="23" t="s">
        <v>103</v>
      </c>
      <c r="N7" s="24" t="s">
        <v>104</v>
      </c>
      <c r="O7" s="24" t="s">
        <v>105</v>
      </c>
      <c r="P7" s="24">
        <v>13.17</v>
      </c>
      <c r="Q7" s="24">
        <v>145.08000000000001</v>
      </c>
      <c r="R7" s="24">
        <v>2200</v>
      </c>
      <c r="S7" s="24">
        <v>1542</v>
      </c>
      <c r="T7" s="24">
        <v>187.56</v>
      </c>
      <c r="U7" s="24">
        <v>8.2200000000000006</v>
      </c>
      <c r="V7" s="24">
        <v>201</v>
      </c>
      <c r="W7" s="24">
        <v>0.09</v>
      </c>
      <c r="X7" s="24">
        <v>2233.33</v>
      </c>
      <c r="Y7" s="24">
        <v>54.88</v>
      </c>
      <c r="Z7" s="24">
        <v>74.819999999999993</v>
      </c>
      <c r="AA7" s="24">
        <v>56.61</v>
      </c>
      <c r="AB7" s="24">
        <v>62.16</v>
      </c>
      <c r="AC7" s="24">
        <v>60.76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19.02</v>
      </c>
      <c r="BR7" s="24">
        <v>18.420000000000002</v>
      </c>
      <c r="BS7" s="24">
        <v>30.44</v>
      </c>
      <c r="BT7" s="24">
        <v>28.94</v>
      </c>
      <c r="BU7" s="24">
        <v>36.69</v>
      </c>
      <c r="BV7" s="24">
        <v>74.3</v>
      </c>
      <c r="BW7" s="24">
        <v>72.260000000000005</v>
      </c>
      <c r="BX7" s="24">
        <v>71.84</v>
      </c>
      <c r="BY7" s="24">
        <v>73.36</v>
      </c>
      <c r="BZ7" s="24">
        <v>72.599999999999994</v>
      </c>
      <c r="CA7" s="24">
        <v>75.31</v>
      </c>
      <c r="CB7" s="24">
        <v>715.82</v>
      </c>
      <c r="CC7" s="24">
        <v>812.04</v>
      </c>
      <c r="CD7" s="24">
        <v>374.12</v>
      </c>
      <c r="CE7" s="24">
        <v>386.71</v>
      </c>
      <c r="CF7" s="24">
        <v>303.14</v>
      </c>
      <c r="CG7" s="24">
        <v>221.81</v>
      </c>
      <c r="CH7" s="24">
        <v>230.02</v>
      </c>
      <c r="CI7" s="24">
        <v>228.47</v>
      </c>
      <c r="CJ7" s="24">
        <v>224.88</v>
      </c>
      <c r="CK7" s="24">
        <v>228.64</v>
      </c>
      <c r="CL7" s="24">
        <v>216.39</v>
      </c>
      <c r="CM7" s="24">
        <v>27.33</v>
      </c>
      <c r="CN7" s="24">
        <v>25.33</v>
      </c>
      <c r="CO7" s="24">
        <v>25.33</v>
      </c>
      <c r="CP7" s="24">
        <v>26</v>
      </c>
      <c r="CQ7" s="24">
        <v>23.33</v>
      </c>
      <c r="CR7" s="24">
        <v>43.36</v>
      </c>
      <c r="CS7" s="24">
        <v>42.56</v>
      </c>
      <c r="CT7" s="24">
        <v>42.47</v>
      </c>
      <c r="CU7" s="24">
        <v>42.4</v>
      </c>
      <c r="CV7" s="24">
        <v>42.28</v>
      </c>
      <c r="CW7" s="24">
        <v>42.57</v>
      </c>
      <c r="CX7" s="24">
        <v>100</v>
      </c>
      <c r="CY7" s="24">
        <v>94.12</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2023-02-15T04:03:50Z</cp:lastPrinted>
  <dcterms:created xsi:type="dcterms:W3CDTF">2023-01-12T23:58:30Z</dcterms:created>
  <dcterms:modified xsi:type="dcterms:W3CDTF">2023-02-15T08:27:25Z</dcterms:modified>
  <cp:category/>
</cp:coreProperties>
</file>