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1諸塚村☑\"/>
    </mc:Choice>
  </mc:AlternateContent>
  <xr:revisionPtr revIDLastSave="0" documentId="13_ncr:1_{7EBEA722-F74F-4A98-ACF2-C1CB4CFA9D3B}"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l="1"/>
  <c r="BE36" i="10" l="1"/>
  <c r="BW34" i="10" s="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<sst xmlns="http://schemas.openxmlformats.org/spreadsheetml/2006/main" count="1143" uniqueCount="567">
  <si>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</si>
  <si>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</si>
  <si>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</si>
  <si>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</si>
  <si>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</si>
  <si>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</si>
  <si>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</si>
  <si>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</si>
  <si>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</si>
  <si>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</si>
  <si>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</si>
  <si>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</si>
  <si>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</si>
  <si>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</si>
  <si>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</si>
  <si>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</si>
  <si>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</si>
  <si>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</si>
  <si>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</si>
  <si>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</si>
  <si>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</si>
  <si>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</si>
  <si>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</si>
  <si>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</si>
  <si>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</si>
  <si>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</si>
  <si>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</si>
  <si>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</si>
  <si>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</si>
  <si>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</si>
  <si>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</si>
  <si>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</si>
  <si>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</si>
  <si>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</si>
  <si>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</si>
  <si>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</si>
  <si>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</si>
  <si>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</si>
  <si>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</si>
  <si>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</si>
  <si>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</si>
  <si>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</si>
  <si>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</si>
  <si>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</si>
  <si>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</si>
  <si>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</si>
  <si>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</si>
  <si>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</si>
  <si>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</si>
  <si>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</si>
  <si>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</si>
  <si>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</si>
  <si>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</si>
  <si>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</si>
  <si>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</si>
  <si>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</si>
  <si>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</si>
  <si>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</si>
  <si>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</si>
  <si>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</si>
  <si>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</si>
  <si>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</si>
  <si>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</si>
  <si>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</si>
  <si>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</si>
  <si>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</si>
  <si>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</si>
  <si>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</si>
  <si>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</si>
  <si>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</si>
  <si>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</si>
  <si>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</si>
  <si>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</si>
  <si>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</si>
  <si>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</si>
  <si>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</si>
  <si>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</si>
  <si>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</si>
  <si>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</si>
  <si>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</si>
  <si>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</si>
  <si>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</si>
  <si>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</si>
  <si>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</si>
  <si>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</si>
  <si>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</si>
  <si>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</si>
  <si>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</si>
  <si>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</si>
  <si>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</si>
  <si>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</si>
  <si>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</si>
  <si>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</si>
  <si>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</si>
  <si>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</si>
  <si>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</si>
  <si>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</si>
  <si>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</si>
  <si>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</si>
  <si>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</si>
  <si>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</si>
  <si>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</si>
  <si>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</si>
  <si>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</si>
  <si>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</si>
  <si>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</si>
  <si>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</si>
  <si>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</si>
  <si>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</si>
  <si>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</si>
  <si>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</si>
  <si>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</si>
  <si>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</si>
  <si>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</si>
  <si>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</si>
  <si>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</si>
  <si>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</si>
  <si>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</si>
  <si>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</si>
  <si>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</si>
  <si>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</si>
  <si>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</si>
  <si>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</si>
  <si>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</si>
  <si>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</si>
  <si>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</si>
  <si>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</si>
  <si>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</si>
  <si>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</si>
  <si>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</si>
  <si>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</si>
  <si>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</si>
  <si>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</si>
  <si>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</si>
  <si>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</si>
  <si>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</si>
  <si>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</si>
  <si>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</si>
  <si>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</si>
  <si>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</si>
  <si>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</si>
  <si>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</si>
  <si>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</si>
  <si>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</si>
  <si>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</si>
  <si>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</si>
  <si>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</si>
  <si>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</si>
  <si>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</si>
  <si>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</si>
  <si>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</si>
  <si>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</si>
  <si>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</si>
  <si>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</si>
  <si>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</si>
  <si>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</si>
  <si>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</si>
  <si>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</si>
  <si>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</si>
  <si>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</si>
  <si>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</si>
  <si>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</si>
  <si>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</si>
  <si>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</si>
  <si>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</si>
  <si>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</si>
  <si>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</si>
  <si>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</si>
  <si>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</si>
  <si>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</si>
  <si>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</si>
  <si>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</si>
  <si>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</si>
  <si>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</si>
  <si>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</si>
  <si>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</si>
  <si>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</si>
  <si>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</si>
  <si>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</si>
  <si>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</si>
  <si>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</si>
  <si>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</si>
  <si>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</si>
  <si>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</si>
  <si>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</si>
  <si>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</si>
  <si>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</si>
  <si>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</si>
  <si>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</si>
  <si>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</si>
  <si>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</si>
  <si>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</si>
  <si>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</si>
  <si>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</si>
  <si>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</si>
  <si>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</si>
  <si>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</si>
  <si>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</si>
  <si>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</si>
  <si>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</si>
  <si>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</si>
  <si>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</si>
  <si>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宮崎県諸塚村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</si>
  <si>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</si>
  <si>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</si>
  <si>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</si>
  <si>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</si>
  <si>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</si>
  <si>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</si>
  <si>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</si>
  <si>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</si>
  <si>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</si>
  <si>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</si>
  <si>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</si>
  <si>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</si>
  <si>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</si>
  <si>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</si>
  <si>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</si>
  <si>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</si>
  <si>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</si>
  <si>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</si>
  <si>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</si>
  <si>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</si>
  <si>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</si>
  <si>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</si>
  <si>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</si>
  <si>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</si>
  <si>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</si>
  <si>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</si>
  <si>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</si>
  <si>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</si>
  <si>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</si>
  <si>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</si>
  <si>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</si>
  <si>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</si>
  <si>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</si>
  <si>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</si>
  <si>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</si>
  <si>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</si>
  <si>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</si>
  <si>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</si>
  <si>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</si>
  <si>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</si>
  <si>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</si>
  <si>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</si>
  <si>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</si>
  <si>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</si>
  <si>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</si>
  <si>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</si>
  <si>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</si>
  <si>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</si>
  <si>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</si>
  <si>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</si>
  <si>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</si>
  <si>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</si>
  <si>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</si>
  <si>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</si>
  <si>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</si>
  <si>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</si>
  <si>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</si>
  <si>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</si>
  <si>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</si>
  <si>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</si>
  <si>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</si>
  <si>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</si>
  <si>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</si>
  <si>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</si>
  <si>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</si>
  <si>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</si>
  <si>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</si>
  <si>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</si>
  <si>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</si>
  <si>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</si>
  <si>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</si>
  <si>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</si>
  <si>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</si>
  <si>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</si>
  <si>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</si>
  <si>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</si>
  <si>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</si>
  <si>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</si>
  <si>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</si>
  <si>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</si>
  <si>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</si>
  <si>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</si>
  <si>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</si>
  <si>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</si>
  <si>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</si>
  <si>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</si>
  <si>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</si>
  <si>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</si>
  <si>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</si>
  <si>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</si>
  <si>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</si>
  <si>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</si>
  <si>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</si>
  <si>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</si>
  <si>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</si>
  <si>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</si>
  <si>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</si>
  <si>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</si>
  <si>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</si>
  <si>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</si>
  <si>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</si>
  <si>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</si>
  <si>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</si>
  <si>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</si>
  <si>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</si>
  <si>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</si>
  <si>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</si>
  <si>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</si>
  <si>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</si>
  <si>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</si>
  <si>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</si>
  <si>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</si>
  <si>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</si>
  <si>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</si>
  <si>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</si>
  <si>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</si>
  <si>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</si>
  <si>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</si>
  <si>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</si>
  <si>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</si>
  <si>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</si>
  <si>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</si>
  <si>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</si>
  <si>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</si>
  <si>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</si>
  <si>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</si>
  <si>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</si>
  <si>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</si>
  <si>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</si>
  <si>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</si>
  <si>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</si>
  <si>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</si>
  <si>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</si>
  <si>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</si>
  <si>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</si>
  <si>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</si>
  <si>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</si>
  <si>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</si>
  <si>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</si>
  <si>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</si>
  <si>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</si>
  <si>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</si>
  <si>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</si>
  <si>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</si>
  <si>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</si>
  <si>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</si>
  <si>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</si>
  <si>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</si>
  <si>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</si>
  <si>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</si>
  <si>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宮崎県諸塚村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</si>
  <si>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</si>
  <si>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</si>
  <si>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</si>
  <si>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</si>
  <si>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</si>
  <si>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</si>
  <si>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</si>
  <si>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</si>
  <si>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</si>
  <si>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</si>
  <si>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</si>
  <si>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</si>
  <si>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</si>
  <si>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</si>
  <si>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</si>
  <si>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</si>
  <si>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</si>
  <si>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</si>
  <si>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</si>
  <si>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</si>
  <si>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</si>
  <si>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</si>
  <si>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</si>
  <si>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</si>
  <si>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</si>
  <si>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</si>
  <si>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</si>
  <si>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</si>
  <si>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</si>
  <si>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</si>
  <si>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</si>
  <si>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</si>
  <si>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</si>
  <si>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</si>
  <si>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</si>
  <si>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</si>
  <si>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</si>
  <si>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</si>
  <si>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</si>
  <si>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</si>
  <si>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</si>
  <si>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</si>
  <si>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</si>
  <si>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</si>
  <si>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</si>
  <si>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</si>
  <si>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</si>
  <si>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</si>
  <si>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</si>
  <si>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</si>
  <si>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</si>
  <si>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</si>
  <si>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</si>
  <si>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</si>
  <si>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</si>
  <si>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</si>
  <si>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</si>
  <si>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</si>
  <si>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</si>
  <si>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</si>
  <si>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</si>
  <si>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</si>
  <si>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</si>
  <si>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</si>
  <si>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</si>
  <si>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</si>
  <si>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</si>
  <si>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</si>
  <si>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</si>
  <si>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</si>
  <si>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</si>
  <si>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</si>
  <si>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</si>
  <si>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</si>
  <si>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</si>
  <si>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</si>
  <si>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</si>
  <si>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</si>
  <si>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</si>
  <si>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</si>
  <si>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</si>
  <si>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</si>
  <si>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</si>
  <si>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</si>
  <si>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</si>
  <si>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</si>
  <si>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</si>
  <si>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</si>
  <si>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</si>
  <si>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</si>
  <si>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</si>
  <si>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</si>
  <si>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</si>
  <si>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</si>
  <si>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</si>
  <si>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</si>
  <si>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</si>
  <si>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</si>
  <si>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</si>
  <si>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</si>
  <si>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</si>
  <si>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</si>
  <si>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</si>
  <si>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</si>
  <si>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</si>
  <si>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</si>
  <si>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</si>
  <si>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</si>
  <si>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</si>
  <si>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</si>
  <si>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</si>
  <si>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</si>
  <si>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</si>
  <si>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</si>
  <si>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</si>
  <si>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</si>
  <si>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</si>
  <si>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</si>
  <si>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</si>
  <si>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</si>
  <si>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</si>
  <si>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</si>
  <si>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</si>
  <si>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</si>
  <si>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</si>
  <si>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</si>
  <si>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</si>
  <si>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</si>
  <si>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</si>
  <si>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</si>
  <si>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</si>
  <si>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</si>
  <si>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</si>
  <si>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</si>
  <si>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</si>
  <si>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</si>
  <si>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</si>
  <si>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</si>
  <si>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</si>
  <si>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</si>
  <si>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</si>
  <si>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</si>
  <si>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</si>
  <si>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</si>
  <si>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</si>
  <si>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</si>
  <si>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</si>
  <si>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</si>
  <si>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</si>
  <si>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</si>
  <si>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</si>
  <si>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</si>
  <si>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</si>
  <si>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</si>
  <si>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</si>
  <si>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</si>
  <si>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</si>
  <si>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</si>
  <si>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</si>
  <si>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</si>
  <si>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</si>
  <si>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</si>
  <si>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</si>
  <si>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</si>
  <si>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</si>
  <si>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</si>
  <si>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</si>
  <si>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</si>
  <si>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</si>
  <si>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</si>
  <si>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</si>
  <si>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</si>
  <si>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</si>
  <si>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</si>
  <si>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</si>
  <si>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</si>
  <si>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2.41</t>
  </si>
  <si>
    <t>▲ 4.94</t>
  </si>
  <si>
    <t>▲ 0.78</t>
  </si>
  <si>
    <t>一般会計</t>
  </si>
  <si>
    <t>国民健康保険診療所事業特別会計</t>
  </si>
  <si>
    <t>国民健康保険特別会計</t>
  </si>
  <si>
    <t>介護保険特別会計</t>
  </si>
  <si>
    <t>簡易水道事業特別会計</t>
  </si>
  <si>
    <t>公共下水道事業特別会計</t>
  </si>
  <si>
    <t>後期高齢者医療特別会計</t>
  </si>
  <si>
    <t>発電事業特別会計</t>
  </si>
  <si>
    <t>その他会計（赤字）</t>
  </si>
  <si>
    <t>その他会計（黒字）</t>
  </si>
  <si>
    <t>R01</t>
    <phoneticPr fontId="5"/>
  </si>
  <si>
    <t>R02</t>
    <phoneticPr fontId="5"/>
  </si>
  <si>
    <t>R03</t>
    <phoneticPr fontId="5"/>
  </si>
  <si>
    <t>R04</t>
    <phoneticPr fontId="5"/>
  </si>
  <si>
    <t>R05</t>
    <phoneticPr fontId="5"/>
  </si>
  <si>
    <t>-</t>
    <phoneticPr fontId="2"/>
  </si>
  <si>
    <t>日向東臼杵広域連合</t>
  </si>
  <si>
    <t>入郷地区衛生組合</t>
  </si>
  <si>
    <t>宮崎県市町村総合事務組合</t>
  </si>
  <si>
    <t>宮崎県後期高齢者医療広域連合</t>
  </si>
  <si>
    <t>宮崎県北部広域事務組合</t>
  </si>
  <si>
    <t>宮崎県北部広域事務組合(特別会計)</t>
  </si>
  <si>
    <t>宮崎県市町村総合事務組合（市町村交通災害共済事業特別会計）</t>
  </si>
  <si>
    <t>宮崎県市町村総合事務組合（自治会館管理運営特別会計）</t>
  </si>
  <si>
    <t>宮崎県後期高齢者医療広域連合(特別会計)</t>
  </si>
  <si>
    <t>ウッドピア諸塚</t>
  </si>
  <si>
    <t>-</t>
    <phoneticPr fontId="10"/>
  </si>
  <si>
    <t>エバーグリーン</t>
  </si>
  <si>
    <t>宮崎県林業公社</t>
    <rPh sb="0" eb="2">
      <t>ミヤザキ</t>
    </rPh>
    <rPh sb="2" eb="3">
      <t>ケン</t>
    </rPh>
    <phoneticPr fontId="10"/>
  </si>
  <si>
    <t>森林郷創生基金(R05年度末現在))</t>
    <phoneticPr fontId="5"/>
  </si>
  <si>
    <t>(公共施設等整備基金(R05年度末現在))</t>
    <phoneticPr fontId="2"/>
  </si>
  <si>
    <t>(地域福祉基金(R05年度末現在))</t>
    <phoneticPr fontId="2"/>
  </si>
  <si>
    <t>(社会福祉基金(R05年度末現在))</t>
    <phoneticPr fontId="2"/>
  </si>
  <si>
    <t>(農林業担い手対策基金(R05年度末現在))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</si>
</sst>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FF9-4693-9A5B-A75E0B2A1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598371</c:v>
                </c:pt>
                <c:pt idx="1">
                  <c:v>522877</c:v>
                </c:pt>
                <c:pt idx="2">
                  <c:v>448458</c:v>
                </c:pt>
                <c:pt idx="3">
                  <c:v>396463</c:v>
                </c:pt>
                <c:pt idx="4">
                  <c:v>310362</c:v>
                </c:pt>
              </c:numCache>
            </c:numRef>
          </c:val>
          <c:smooth val="0"/>
          <c:extLst>
            <c:ext xmlns:c16="http://schemas.microsoft.com/office/drawing/2014/chart" uri="{C3380CC4-5D6E-409C-BE32-E72D297353CC}">
              <c16:uniqueId val="{00000001-CFF9-4693-9A5B-A75E0B2A18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4.58</c:v>
                </c:pt>
                <c:pt idx="1">
                  <c:v>3.43</c:v>
                </c:pt>
                <c:pt idx="2">
                  <c:v>3.87</c:v>
                </c:pt>
                <c:pt idx="3">
                  <c:v>3.55</c:v>
                </c:pt>
                <c:pt idx="4">
                  <c:v>2.7</c:v>
                </c:pt>
              </c:numCache>
            </c:numRef>
          </c:val>
          <c:extLst>
            <c:ext xmlns:c16="http://schemas.microsoft.com/office/drawing/2014/chart" uri="{C3380CC4-5D6E-409C-BE32-E72D297353CC}">
              <c16:uniqueId val="{00000000-310A-4A9B-86BB-3BB09E076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54.51</c:v>
                </c:pt>
                <c:pt idx="1">
                  <c:v>49.07</c:v>
                </c:pt>
                <c:pt idx="2">
                  <c:v>45.37</c:v>
                </c:pt>
                <c:pt idx="3">
                  <c:v>39.67</c:v>
                </c:pt>
                <c:pt idx="4">
                  <c:v>41.02</c:v>
                </c:pt>
              </c:numCache>
            </c:numRef>
          </c:val>
          <c:extLst>
            <c:ext xmlns:c16="http://schemas.microsoft.com/office/drawing/2014/chart" uri="{C3380CC4-5D6E-409C-BE32-E72D297353CC}">
              <c16:uniqueId val="{00000001-310A-4A9B-86BB-3BB09E076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-2.41</c:v>
                </c:pt>
                <c:pt idx="2">
                  <c:v>0.73</c:v>
                </c:pt>
                <c:pt idx="3">
                  <c:v>-4.9400000000000004</c:v>
                </c:pt>
                <c:pt idx="4">
                  <c:v>-0.78</c:v>
                </c:pt>
              </c:numCache>
            </c:numRef>
          </c:val>
          <c:smooth val="0"/>
          <c:extLst>
            <c:ext xmlns:c16="http://schemas.microsoft.com/office/drawing/2014/chart" uri="{C3380CC4-5D6E-409C-BE32-E72D297353CC}">
              <c16:uniqueId val="{00000002-310A-4A9B-86BB-3BB09E076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34-4C0E-A88B-08C23FED06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34-4C0E-A88B-08C23FED06DE}"/>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0.31</c:v>
                </c:pt>
                <c:pt idx="4">
                  <c:v>#N/A</c:v>
                </c:pt>
                <c:pt idx="5">
                  <c:v>0.37</c:v>
                </c:pt>
                <c:pt idx="6">
                  <c:v>#N/A</c:v>
                </c:pt>
                <c:pt idx="7">
                  <c:v>0.24</c:v>
                </c:pt>
                <c:pt idx="8">
                  <c:v>#N/A</c:v>
                </c:pt>
                <c:pt idx="9">
                  <c:v>0.09</c:v>
                </c:pt>
              </c:numCache>
            </c:numRef>
          </c:val>
          <c:extLst>
            <c:ext xmlns:c16="http://schemas.microsoft.com/office/drawing/2014/chart" uri="{C3380CC4-5D6E-409C-BE32-E72D297353CC}">
              <c16:uniqueId val="{00000002-2A34-4C0E-A88B-08C23FED06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0.46</c:v>
                </c:pt>
                <c:pt idx="4">
                  <c:v>#N/A</c:v>
                </c:pt>
                <c:pt idx="5">
                  <c:v>0.24</c:v>
                </c:pt>
                <c:pt idx="6">
                  <c:v>#N/A</c:v>
                </c:pt>
                <c:pt idx="7">
                  <c:v>0.2</c:v>
                </c:pt>
                <c:pt idx="8">
                  <c:v>#N/A</c:v>
                </c:pt>
                <c:pt idx="9">
                  <c:v>0.13</c:v>
                </c:pt>
              </c:numCache>
            </c:numRef>
          </c:val>
          <c:extLst>
            <c:ext xmlns:c16="http://schemas.microsoft.com/office/drawing/2014/chart" uri="{C3380CC4-5D6E-409C-BE32-E72D297353CC}">
              <c16:uniqueId val="{00000003-2A34-4C0E-A88B-08C23FED06D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0.14000000000000001</c:v>
                </c:pt>
                <c:pt idx="4">
                  <c:v>#N/A</c:v>
                </c:pt>
                <c:pt idx="5">
                  <c:v>0.39</c:v>
                </c:pt>
                <c:pt idx="6">
                  <c:v>#N/A</c:v>
                </c:pt>
                <c:pt idx="7">
                  <c:v>0.75</c:v>
                </c:pt>
                <c:pt idx="8">
                  <c:v>#N/A</c:v>
                </c:pt>
                <c:pt idx="9">
                  <c:v>0.14000000000000001</c:v>
                </c:pt>
              </c:numCache>
            </c:numRef>
          </c:val>
          <c:extLst>
            <c:ext xmlns:c16="http://schemas.microsoft.com/office/drawing/2014/chart" uri="{C3380CC4-5D6E-409C-BE32-E72D297353CC}">
              <c16:uniqueId val="{00000004-2A34-4C0E-A88B-08C23FED06D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0.14000000000000001</c:v>
                </c:pt>
                <c:pt idx="4">
                  <c:v>#N/A</c:v>
                </c:pt>
                <c:pt idx="5">
                  <c:v>0.15</c:v>
                </c:pt>
                <c:pt idx="6">
                  <c:v>#N/A</c:v>
                </c:pt>
                <c:pt idx="7">
                  <c:v>0.13</c:v>
                </c:pt>
                <c:pt idx="8">
                  <c:v>#N/A</c:v>
                </c:pt>
                <c:pt idx="9">
                  <c:v>0.16</c:v>
                </c:pt>
              </c:numCache>
            </c:numRef>
          </c:val>
          <c:extLst>
            <c:ext xmlns:c16="http://schemas.microsoft.com/office/drawing/2014/chart" uri="{C3380CC4-5D6E-409C-BE32-E72D297353CC}">
              <c16:uniqueId val="{00000005-2A34-4C0E-A88B-08C23FED06D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0.66</c:v>
                </c:pt>
                <c:pt idx="4">
                  <c:v>#N/A</c:v>
                </c:pt>
                <c:pt idx="5">
                  <c:v>1.38</c:v>
                </c:pt>
                <c:pt idx="6">
                  <c:v>#N/A</c:v>
                </c:pt>
                <c:pt idx="7">
                  <c:v>1.85</c:v>
                </c:pt>
                <c:pt idx="8">
                  <c:v>#N/A</c:v>
                </c:pt>
                <c:pt idx="9">
                  <c:v>1.64</c:v>
                </c:pt>
              </c:numCache>
            </c:numRef>
          </c:val>
          <c:extLst>
            <c:ext xmlns:c16="http://schemas.microsoft.com/office/drawing/2014/chart" uri="{C3380CC4-5D6E-409C-BE32-E72D297353CC}">
              <c16:uniqueId val="{00000006-2A34-4C0E-A88B-08C23FED06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1.03</c:v>
                </c:pt>
                <c:pt idx="4">
                  <c:v>#N/A</c:v>
                </c:pt>
                <c:pt idx="5">
                  <c:v>1.21</c:v>
                </c:pt>
                <c:pt idx="6">
                  <c:v>#N/A</c:v>
                </c:pt>
                <c:pt idx="7">
                  <c:v>1.38</c:v>
                </c:pt>
                <c:pt idx="8">
                  <c:v>#N/A</c:v>
                </c:pt>
                <c:pt idx="9">
                  <c:v>1.79</c:v>
                </c:pt>
              </c:numCache>
            </c:numRef>
          </c:val>
          <c:extLst>
            <c:ext xmlns:c16="http://schemas.microsoft.com/office/drawing/2014/chart" uri="{C3380CC4-5D6E-409C-BE32-E72D297353CC}">
              <c16:uniqueId val="{00000007-2A34-4C0E-A88B-08C23FED06DE}"/>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1.31</c:v>
                </c:pt>
                <c:pt idx="4">
                  <c:v>#N/A</c:v>
                </c:pt>
                <c:pt idx="5">
                  <c:v>1.21</c:v>
                </c:pt>
                <c:pt idx="6">
                  <c:v>#N/A</c:v>
                </c:pt>
                <c:pt idx="7">
                  <c:v>2.31</c:v>
                </c:pt>
                <c:pt idx="8">
                  <c:v>#N/A</c:v>
                </c:pt>
                <c:pt idx="9">
                  <c:v>2.0099999999999998</c:v>
                </c:pt>
              </c:numCache>
            </c:numRef>
          </c:val>
          <c:extLst>
            <c:ext xmlns:c16="http://schemas.microsoft.com/office/drawing/2014/chart" uri="{C3380CC4-5D6E-409C-BE32-E72D297353CC}">
              <c16:uniqueId val="{00000008-2A34-4C0E-A88B-08C23FED06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4.58</c:v>
                </c:pt>
                <c:pt idx="2">
                  <c:v>#N/A</c:v>
                </c:pt>
                <c:pt idx="3">
                  <c:v>3.43</c:v>
                </c:pt>
                <c:pt idx="4">
                  <c:v>#N/A</c:v>
                </c:pt>
                <c:pt idx="5">
                  <c:v>3.87</c:v>
                </c:pt>
                <c:pt idx="6">
                  <c:v>#N/A</c:v>
                </c:pt>
                <c:pt idx="7">
                  <c:v>3.54</c:v>
                </c:pt>
                <c:pt idx="8">
                  <c:v>#N/A</c:v>
                </c:pt>
                <c:pt idx="9">
                  <c:v>2.7</c:v>
                </c:pt>
              </c:numCache>
            </c:numRef>
          </c:val>
          <c:extLst>
            <c:ext xmlns:c16="http://schemas.microsoft.com/office/drawing/2014/chart" uri="{C3380CC4-5D6E-409C-BE32-E72D297353CC}">
              <c16:uniqueId val="{00000009-2A34-4C0E-A88B-08C23FED06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c:v>
                </c:pt>
                <c:pt idx="5">
                  <c:v>246</c:v>
                </c:pt>
                <c:pt idx="8">
                  <c:v>255</c:v>
                </c:pt>
                <c:pt idx="11">
                  <c:v>278</c:v>
                </c:pt>
                <c:pt idx="14">
                  <c:v>287</c:v>
                </c:pt>
              </c:numCache>
            </c:numRef>
          </c:val>
          <c:extLst>
            <c:ext xmlns:c16="http://schemas.microsoft.com/office/drawing/2014/chart" uri="{C3380CC4-5D6E-409C-BE32-E72D297353CC}">
              <c16:uniqueId val="{00000000-54E0-4A84-85C8-76973C8B94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E0-4A84-85C8-76973C8B94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2-54E0-4A84-85C8-76973C8B94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4</c:v>
                </c:pt>
                <c:pt idx="6">
                  <c:v>3</c:v>
                </c:pt>
                <c:pt idx="9">
                  <c:v>3</c:v>
                </c:pt>
                <c:pt idx="12">
                  <c:v>2</c:v>
                </c:pt>
              </c:numCache>
            </c:numRef>
          </c:val>
          <c:extLst>
            <c:ext xmlns:c16="http://schemas.microsoft.com/office/drawing/2014/chart" uri="{C3380CC4-5D6E-409C-BE32-E72D297353CC}">
              <c16:uniqueId val="{00000003-54E0-4A84-85C8-76973C8B94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c:v>
                </c:pt>
                <c:pt idx="3">
                  <c:v>27</c:v>
                </c:pt>
                <c:pt idx="6">
                  <c:v>22</c:v>
                </c:pt>
                <c:pt idx="9">
                  <c:v>22</c:v>
                </c:pt>
                <c:pt idx="12">
                  <c:v>23</c:v>
                </c:pt>
              </c:numCache>
            </c:numRef>
          </c:val>
          <c:extLst>
            <c:ext xmlns:c16="http://schemas.microsoft.com/office/drawing/2014/chart" uri="{C3380CC4-5D6E-409C-BE32-E72D297353CC}">
              <c16:uniqueId val="{00000004-54E0-4A84-85C8-76973C8B94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0-4A84-85C8-76973C8B94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0-4A84-85C8-76973C8B94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304</c:v>
                </c:pt>
                <c:pt idx="3">
                  <c:v>297</c:v>
                </c:pt>
                <c:pt idx="6">
                  <c:v>324</c:v>
                </c:pt>
                <c:pt idx="9">
                  <c:v>342</c:v>
                </c:pt>
                <c:pt idx="12">
                  <c:v>351</c:v>
                </c:pt>
              </c:numCache>
            </c:numRef>
          </c:val>
          <c:extLst>
            <c:ext xmlns:c16="http://schemas.microsoft.com/office/drawing/2014/chart" uri="{C3380CC4-5D6E-409C-BE32-E72D297353CC}">
              <c16:uniqueId val="{00000007-54E0-4A84-85C8-76973C8B94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90</c:v>
                </c:pt>
                <c:pt idx="5">
                  <c:v>#N/A</c:v>
                </c:pt>
                <c:pt idx="6">
                  <c:v>#N/A</c:v>
                </c:pt>
                <c:pt idx="7">
                  <c:v>101</c:v>
                </c:pt>
                <c:pt idx="8">
                  <c:v>#N/A</c:v>
                </c:pt>
                <c:pt idx="9">
                  <c:v>#N/A</c:v>
                </c:pt>
                <c:pt idx="10">
                  <c:v>94</c:v>
                </c:pt>
                <c:pt idx="11">
                  <c:v>#N/A</c:v>
                </c:pt>
                <c:pt idx="12">
                  <c:v>#N/A</c:v>
                </c:pt>
                <c:pt idx="13">
                  <c:v>93</c:v>
                </c:pt>
                <c:pt idx="14">
                  <c:v>#N/A</c:v>
                </c:pt>
              </c:numCache>
            </c:numRef>
          </c:val>
          <c:smooth val="0"/>
          <c:extLst>
            <c:ext xmlns:c16="http://schemas.microsoft.com/office/drawing/2014/chart" uri="{C3380CC4-5D6E-409C-BE32-E72D297353CC}">
              <c16:uniqueId val="{00000008-54E0-4A84-85C8-76973C8B94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2483</c:v>
                </c:pt>
                <c:pt idx="5">
                  <c:v>2462</c:v>
                </c:pt>
                <c:pt idx="8">
                  <c:v>2404</c:v>
                </c:pt>
                <c:pt idx="11">
                  <c:v>2268</c:v>
                </c:pt>
                <c:pt idx="14">
                  <c:v>2097</c:v>
                </c:pt>
              </c:numCache>
            </c:numRef>
          </c:val>
          <c:extLst>
            <c:ext xmlns:c16="http://schemas.microsoft.com/office/drawing/2014/chart" uri="{C3380CC4-5D6E-409C-BE32-E72D297353CC}">
              <c16:uniqueId val="{00000000-7680-4104-9360-F0A8AFB432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80-4104-9360-F0A8AFB432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3789</c:v>
                </c:pt>
                <c:pt idx="5">
                  <c:v>3732</c:v>
                </c:pt>
                <c:pt idx="8">
                  <c:v>4137</c:v>
                </c:pt>
                <c:pt idx="11">
                  <c:v>4035</c:v>
                </c:pt>
                <c:pt idx="14">
                  <c:v>4113</c:v>
                </c:pt>
              </c:numCache>
            </c:numRef>
          </c:val>
          <c:extLst>
            <c:ext xmlns:c16="http://schemas.microsoft.com/office/drawing/2014/chart" uri="{C3380CC4-5D6E-409C-BE32-E72D297353CC}">
              <c16:uniqueId val="{00000002-7680-4104-9360-F0A8AFB432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80-4104-9360-F0A8AFB432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80-4104-9360-F0A8AFB432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7680-4104-9360-F0A8AFB432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280</c:v>
                </c:pt>
                <c:pt idx="3">
                  <c:v>136</c:v>
                </c:pt>
                <c:pt idx="6">
                  <c:v>250</c:v>
                </c:pt>
                <c:pt idx="9">
                  <c:v>197</c:v>
                </c:pt>
                <c:pt idx="12">
                  <c:v>212</c:v>
                </c:pt>
              </c:numCache>
            </c:numRef>
          </c:val>
          <c:extLst>
            <c:ext xmlns:c16="http://schemas.microsoft.com/office/drawing/2014/chart" uri="{C3380CC4-5D6E-409C-BE32-E72D297353CC}">
              <c16:uniqueId val="{00000006-7680-4104-9360-F0A8AFB432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9</c:v>
                </c:pt>
                <c:pt idx="6">
                  <c:v>5</c:v>
                </c:pt>
                <c:pt idx="9">
                  <c:v>2</c:v>
                </c:pt>
                <c:pt idx="12">
                  <c:v>1</c:v>
                </c:pt>
              </c:numCache>
            </c:numRef>
          </c:val>
          <c:extLst>
            <c:ext xmlns:c16="http://schemas.microsoft.com/office/drawing/2014/chart" uri="{C3380CC4-5D6E-409C-BE32-E72D297353CC}">
              <c16:uniqueId val="{00000007-7680-4104-9360-F0A8AFB432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160</c:v>
                </c:pt>
                <c:pt idx="3">
                  <c:v>141</c:v>
                </c:pt>
                <c:pt idx="6">
                  <c:v>121</c:v>
                </c:pt>
                <c:pt idx="9">
                  <c:v>120</c:v>
                </c:pt>
                <c:pt idx="12">
                  <c:v>120</c:v>
                </c:pt>
              </c:numCache>
            </c:numRef>
          </c:val>
          <c:extLst>
            <c:ext xmlns:c16="http://schemas.microsoft.com/office/drawing/2014/chart" uri="{C3380CC4-5D6E-409C-BE32-E72D297353CC}">
              <c16:uniqueId val="{00000008-7680-4104-9360-F0A8AFB432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31</c:v>
                </c:pt>
                <c:pt idx="6">
                  <c:v>23</c:v>
                </c:pt>
                <c:pt idx="9">
                  <c:v>17</c:v>
                </c:pt>
                <c:pt idx="12">
                  <c:v>11</c:v>
                </c:pt>
              </c:numCache>
            </c:numRef>
          </c:val>
          <c:extLst>
            <c:ext xmlns:c16="http://schemas.microsoft.com/office/drawing/2014/chart" uri="{C3380CC4-5D6E-409C-BE32-E72D297353CC}">
              <c16:uniqueId val="{00000009-7680-4104-9360-F0A8AFB432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2970</c:v>
                </c:pt>
                <c:pt idx="3">
                  <c:v>2925</c:v>
                </c:pt>
                <c:pt idx="6">
                  <c:v>2857</c:v>
                </c:pt>
                <c:pt idx="9">
                  <c:v>2653</c:v>
                </c:pt>
                <c:pt idx="12">
                  <c:v>2421</c:v>
                </c:pt>
              </c:numCache>
            </c:numRef>
          </c:val>
          <c:extLst>
            <c:ext xmlns:c16="http://schemas.microsoft.com/office/drawing/2014/chart" uri="{C3380CC4-5D6E-409C-BE32-E72D297353CC}">
              <c16:uniqueId val="{0000000A-7680-4104-9360-F0A8AFB432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80-4104-9360-F0A8AFB432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938</c:v>
                </c:pt>
                <c:pt idx="1">
                  <c:v>839</c:v>
                </c:pt>
                <c:pt idx="2">
                  <c:v>842</c:v>
                </c:pt>
              </c:numCache>
            </c:numRef>
          </c:val>
          <c:extLst>
            <c:ext xmlns:c16="http://schemas.microsoft.com/office/drawing/2014/chart" uri="{C3380CC4-5D6E-409C-BE32-E72D297353CC}">
              <c16:uniqueId val="{00000000-678D-46A0-B259-5F0B413945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678D-46A0-B259-5F0B413945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3018</c:v>
                </c:pt>
                <c:pt idx="1">
                  <c:v>3016</c:v>
                </c:pt>
                <c:pt idx="2">
                  <c:v>3000</c:v>
                </c:pt>
              </c:numCache>
            </c:numRef>
          </c:val>
          <c:extLst>
            <c:ext xmlns:c16="http://schemas.microsoft.com/office/drawing/2014/chart" uri="{C3380CC4-5D6E-409C-BE32-E72D297353CC}">
              <c16:uniqueId val="{00000002-678D-46A0-B259-5F0B413945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1,456
187.56
4,536,303
3,986,277
55,439
2,052,949
2,420,534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年度からほぼ横ばいの状態であったが、平成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年度から微増し、令和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年度は類似団体が</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下降しているのに対し、本村は前年度と比べて</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上昇した。　上昇した要因は、村内の電力企業施設の改修事業が完了、固定資産税に伸びがあったことによるが、財政基盤の向上までには至っておらず、脆弱な財政基盤であることには変わりない。</a:t>
          </a:r>
          <a:endParaRPr lang="ja-JP" altLang="ja-JP" sz="1100">
            <a:effectLst/>
          </a:endParaRPr>
        </a:p>
        <a:p>
          <a:r>
            <a:rPr kumimoji="1" lang="ja-JP" altLang="ja-JP" sz="1100">
              <a:solidFill>
                <a:schemeClr val="dk1"/>
              </a:solidFill>
              <a:effectLst/>
              <a:latin typeface="+mn-lt"/>
              <a:ea typeface="+mn-ea"/>
              <a:cs typeface="+mn-cs"/>
            </a:rPr>
            <a:t>　今後も財政規模に見合った事業執行と、歳入確保継続のために総合的かつ将来を見据えた施策の展開を図る。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前年度数値に比べ、</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ポイント増加した。これは、分子となる経常経費のうち公債費が増加したことが主な要因である。</a:t>
          </a:r>
          <a:endParaRPr lang="ja-JP" altLang="ja-JP" sz="1100">
            <a:effectLst/>
          </a:endParaRPr>
        </a:p>
        <a:p>
          <a:r>
            <a:rPr kumimoji="1" lang="ja-JP" altLang="ja-JP" sz="1100">
              <a:solidFill>
                <a:schemeClr val="dk1"/>
              </a:solidFill>
              <a:effectLst/>
              <a:latin typeface="+mn-lt"/>
              <a:ea typeface="+mn-ea"/>
              <a:cs typeface="+mn-cs"/>
            </a:rPr>
            <a:t>　経常一般財源の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交付税の減額</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104775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3815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62</xdr:row>
      <xdr:rowOff>8255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8533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8533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147531</xdr:rowOff>
    </xdr:from>
    <xdr:to>
      <xdr:col>15</xdr:col>
      <xdr:colOff>133350</xdr:colOff>
      <xdr:row>61</xdr:row>
      <xdr:rowOff>77681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前年度に対し、減額となった要因として、退職職員の未補充及び災害復旧事業による時間外勤務の反動減により人件費が</a:t>
          </a:r>
          <a:r>
            <a:rPr kumimoji="1" lang="en-US" altLang="ja-JP" sz="1200">
              <a:latin typeface="游ゴシック" panose="020B0400000000000000" pitchFamily="50" charset="-128"/>
              <a:ea typeface="游ゴシック" panose="020B0400000000000000" pitchFamily="50" charset="-128"/>
            </a:rPr>
            <a:t>6.6</a:t>
          </a:r>
          <a:r>
            <a:rPr kumimoji="1" lang="ja-JP" altLang="en-US" sz="1200">
              <a:latin typeface="游ゴシック" panose="020B0400000000000000" pitchFamily="50" charset="-128"/>
              <a:ea typeface="游ゴシック" panose="020B0400000000000000" pitchFamily="50" charset="-128"/>
            </a:rPr>
            <a:t>％減、前年度に</a:t>
          </a:r>
          <a:r>
            <a:rPr kumimoji="1" lang="en-US" altLang="ja-JP" sz="1200">
              <a:latin typeface="游ゴシック" panose="020B0400000000000000" pitchFamily="50" charset="-128"/>
              <a:ea typeface="游ゴシック" panose="020B0400000000000000" pitchFamily="50" charset="-128"/>
            </a:rPr>
            <a:t>2</a:t>
          </a:r>
          <a:r>
            <a:rPr kumimoji="1" lang="ja-JP" altLang="en-US" sz="1200">
              <a:latin typeface="游ゴシック" panose="020B0400000000000000" pitchFamily="50" charset="-128"/>
              <a:ea typeface="游ゴシック" panose="020B0400000000000000" pitchFamily="50" charset="-128"/>
            </a:rPr>
            <a:t>つの公共施設の解体が完了したことにより物件費が</a:t>
          </a:r>
          <a:r>
            <a:rPr kumimoji="1" lang="en-US" altLang="ja-JP" sz="1200">
              <a:latin typeface="游ゴシック" panose="020B0400000000000000" pitchFamily="50" charset="-128"/>
              <a:ea typeface="游ゴシック" panose="020B0400000000000000" pitchFamily="50" charset="-128"/>
            </a:rPr>
            <a:t>10</a:t>
          </a:r>
          <a:r>
            <a:rPr kumimoji="1" lang="ja-JP" altLang="en-US" sz="1200">
              <a:latin typeface="游ゴシック" panose="020B0400000000000000" pitchFamily="50" charset="-128"/>
              <a:ea typeface="游ゴシック" panose="020B0400000000000000" pitchFamily="50" charset="-128"/>
            </a:rPr>
            <a:t>％減額したことによる。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108159</xdr:rowOff>
    </xdr:from>
    <xdr:to>
      <xdr:col>23</xdr:col>
      <xdr:colOff>133350</xdr:colOff>
      <xdr:row>84</xdr:row>
      <xdr:rowOff>12446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38509"/>
          <a:ext cx="838200" cy="7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79056</xdr:rowOff>
    </xdr:from>
    <xdr:to>
      <xdr:col>19</xdr:col>
      <xdr:colOff>133350</xdr:colOff>
      <xdr:row>84</xdr:row>
      <xdr:rowOff>12446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9406"/>
          <a:ext cx="8890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25950</xdr:rowOff>
    </xdr:from>
    <xdr:to>
      <xdr:col>15</xdr:col>
      <xdr:colOff>82550</xdr:colOff>
      <xdr:row>83</xdr:row>
      <xdr:rowOff>79056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6300"/>
          <a:ext cx="889000" cy="5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162320</xdr:rowOff>
    </xdr:from>
    <xdr:to>
      <xdr:col>11</xdr:col>
      <xdr:colOff>31750</xdr:colOff>
      <xdr:row>83</xdr:row>
      <xdr:rowOff>25950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21220"/>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57359</xdr:rowOff>
    </xdr:from>
    <xdr:to>
      <xdr:col>23</xdr:col>
      <xdr:colOff>184150</xdr:colOff>
      <xdr:row>83</xdr:row>
      <xdr:rowOff>158959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29436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133096</xdr:rowOff>
    </xdr:from>
    <xdr:to>
      <xdr:col>19</xdr:col>
      <xdr:colOff>184150</xdr:colOff>
      <xdr:row>84</xdr:row>
      <xdr:rowOff>63246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4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28256</xdr:rowOff>
    </xdr:from>
    <xdr:to>
      <xdr:col>15</xdr:col>
      <xdr:colOff>133350</xdr:colOff>
      <xdr:row>83</xdr:row>
      <xdr:rowOff>129856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114633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146600</xdr:rowOff>
    </xdr:from>
    <xdr:to>
      <xdr:col>11</xdr:col>
      <xdr:colOff>82550</xdr:colOff>
      <xdr:row>83</xdr:row>
      <xdr:rowOff>76750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61527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111520</xdr:rowOff>
    </xdr:from>
    <xdr:to>
      <xdr:col>7</xdr:col>
      <xdr:colOff>31750</xdr:colOff>
      <xdr:row>83</xdr:row>
      <xdr:rowOff>41670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26447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ラスパイレス指数は</a:t>
          </a:r>
          <a:r>
            <a:rPr kumimoji="1" lang="en-US" altLang="ja-JP" sz="1200">
              <a:solidFill>
                <a:schemeClr val="dk1"/>
              </a:solidFill>
              <a:effectLst/>
              <a:latin typeface="+mn-lt"/>
              <a:ea typeface="+mn-ea"/>
              <a:cs typeface="+mn-cs"/>
            </a:rPr>
            <a:t>93.1</a:t>
          </a:r>
          <a:r>
            <a:rPr kumimoji="1" lang="ja-JP" altLang="ja-JP" sz="1200">
              <a:solidFill>
                <a:schemeClr val="dk1"/>
              </a:solidFill>
              <a:effectLst/>
              <a:latin typeface="+mn-lt"/>
              <a:ea typeface="+mn-ea"/>
              <a:cs typeface="+mn-cs"/>
            </a:rPr>
            <a:t>で県下でも下位に位置し、類似団体平均値と比較しても例年低い数値となっている。</a:t>
          </a:r>
          <a:endParaRPr lang="ja-JP" altLang="ja-JP" sz="1200">
            <a:effectLst/>
          </a:endParaRPr>
        </a:p>
        <a:p>
          <a:r>
            <a:rPr kumimoji="1" lang="ja-JP" altLang="ja-JP" sz="1200">
              <a:solidFill>
                <a:schemeClr val="dk1"/>
              </a:solidFill>
              <a:effectLst/>
              <a:latin typeface="+mn-lt"/>
              <a:ea typeface="+mn-ea"/>
              <a:cs typeface="+mn-cs"/>
            </a:rPr>
            <a:t>　本村は国の給与規定に準じることを原則とし、基準外の特別昇給も行っておらず、また、人事評価制度については、以前から勤務評定を実施し、昇級・昇格に反映している。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47307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678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23177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558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158432</xdr:rowOff>
    </xdr:from>
    <xdr:to>
      <xdr:col>72</xdr:col>
      <xdr:colOff>203200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3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85</xdr:row>
      <xdr:rowOff>158432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7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107632</xdr:rowOff>
    </xdr:from>
    <xdr:to>
      <xdr:col>68</xdr:col>
      <xdr:colOff>203200</xdr:colOff>
      <xdr:row>86</xdr:row>
      <xdr:rowOff>37782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47959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村内</a:t>
          </a:r>
          <a:r>
            <a:rPr kumimoji="1" lang="ja-JP" altLang="ja-JP" sz="1200">
              <a:solidFill>
                <a:schemeClr val="dk1"/>
              </a:solidFill>
              <a:effectLst/>
              <a:latin typeface="+mn-lt"/>
              <a:ea typeface="+mn-ea"/>
              <a:cs typeface="+mn-cs"/>
            </a:rPr>
            <a:t>人口は平成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年度と比較し</a:t>
          </a:r>
          <a:r>
            <a:rPr kumimoji="1" lang="en-US" altLang="ja-JP" sz="1200">
              <a:solidFill>
                <a:schemeClr val="dk1"/>
              </a:solidFill>
              <a:effectLst/>
              <a:latin typeface="+mn-lt"/>
              <a:ea typeface="+mn-ea"/>
              <a:cs typeface="+mn-cs"/>
            </a:rPr>
            <a:t>24.3</a:t>
          </a:r>
          <a:r>
            <a:rPr kumimoji="1" lang="ja-JP" altLang="ja-JP" sz="1200">
              <a:solidFill>
                <a:schemeClr val="dk1"/>
              </a:solidFill>
              <a:effectLst/>
              <a:latin typeface="+mn-lt"/>
              <a:ea typeface="+mn-ea"/>
              <a:cs typeface="+mn-cs"/>
            </a:rPr>
            <a:t>％程減少していることもあり、人口千人当たりの職員数は</a:t>
          </a:r>
          <a:r>
            <a:rPr kumimoji="1" lang="ja-JP" altLang="en-US" sz="1200">
              <a:solidFill>
                <a:schemeClr val="dk1"/>
              </a:solidFill>
              <a:effectLst/>
              <a:latin typeface="+mn-lt"/>
              <a:ea typeface="+mn-ea"/>
              <a:cs typeface="+mn-cs"/>
            </a:rPr>
            <a:t>類似団体と比べ</a:t>
          </a:r>
          <a:r>
            <a:rPr kumimoji="1" lang="en-US" altLang="ja-JP" sz="1200">
              <a:solidFill>
                <a:schemeClr val="dk1"/>
              </a:solidFill>
              <a:effectLst/>
              <a:latin typeface="+mn-lt"/>
              <a:ea typeface="+mn-ea"/>
              <a:cs typeface="+mn-cs"/>
            </a:rPr>
            <a:t>12.1</a:t>
          </a:r>
          <a:r>
            <a:rPr kumimoji="1" lang="ja-JP" altLang="ja-JP" sz="1200">
              <a:solidFill>
                <a:schemeClr val="dk1"/>
              </a:solidFill>
              <a:effectLst/>
              <a:latin typeface="+mn-lt"/>
              <a:ea typeface="+mn-ea"/>
              <a:cs typeface="+mn-cs"/>
            </a:rPr>
            <a:t>人の増となっている。人口減少が進む中でも小規模自治体においては、多様化する住民ニーズへの対応などにより、現定員数は当面維持しなければならない状況である。今後の人口動向と類似団体の数値を注視し、人件費抑制に努めつつ、併せて業務環境の改善等を図りながら適切な定員管理をおこなう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55007</xdr:rowOff>
    </xdr:from>
    <xdr:to>
      <xdr:col>81</xdr:col>
      <xdr:colOff>44450</xdr:colOff>
      <xdr:row>62</xdr:row>
      <xdr:rowOff>105680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8490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73406</xdr:rowOff>
    </xdr:from>
    <xdr:to>
      <xdr:col>77</xdr:col>
      <xdr:colOff>44450</xdr:colOff>
      <xdr:row>62</xdr:row>
      <xdr:rowOff>105680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03306"/>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42640</xdr:rowOff>
    </xdr:from>
    <xdr:to>
      <xdr:col>72</xdr:col>
      <xdr:colOff>203200</xdr:colOff>
      <xdr:row>62</xdr:row>
      <xdr:rowOff>73406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72540"/>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154369</xdr:rowOff>
    </xdr:from>
    <xdr:to>
      <xdr:col>68</xdr:col>
      <xdr:colOff>152400</xdr:colOff>
      <xdr:row>62</xdr:row>
      <xdr:rowOff>42640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2819"/>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4207</xdr:rowOff>
    </xdr:from>
    <xdr:to>
      <xdr:col>81</xdr:col>
      <xdr:colOff>95250</xdr:colOff>
      <xdr:row>62</xdr:row>
      <xdr:rowOff>105807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147734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54880</xdr:rowOff>
    </xdr:from>
    <xdr:to>
      <xdr:col>77</xdr:col>
      <xdr:colOff>95250</xdr:colOff>
      <xdr:row>62</xdr:row>
      <xdr:rowOff>156480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141257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7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22606</xdr:rowOff>
    </xdr:from>
    <xdr:to>
      <xdr:col>73</xdr:col>
      <xdr:colOff>44450</xdr:colOff>
      <xdr:row>62</xdr:row>
      <xdr:rowOff>124206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163290</xdr:rowOff>
    </xdr:from>
    <xdr:to>
      <xdr:col>68</xdr:col>
      <xdr:colOff>203200</xdr:colOff>
      <xdr:row>62</xdr:row>
      <xdr:rowOff>93440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78217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103569</xdr:rowOff>
    </xdr:from>
    <xdr:to>
      <xdr:col>64</xdr:col>
      <xdr:colOff>152400</xdr:colOff>
      <xdr:row>62</xdr:row>
      <xdr:rowOff>33719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％をピークに前年度比減を継続していたが、令和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年度にわずかに増加したものの令和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は元金償還額を下回る起債借入としたことから減少した。</a:t>
          </a:r>
          <a:endParaRPr lang="ja-JP" altLang="ja-JP" sz="1100">
            <a:effectLst/>
          </a:endParaRPr>
        </a:p>
        <a:p>
          <a:r>
            <a:rPr kumimoji="1" lang="ja-JP" altLang="ja-JP" sz="1100">
              <a:solidFill>
                <a:schemeClr val="dk1"/>
              </a:solidFill>
              <a:effectLst/>
              <a:latin typeface="+mn-lt"/>
              <a:ea typeface="+mn-ea"/>
              <a:cs typeface="+mn-cs"/>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年度から当該数値は無しとなっている。</a:t>
          </a:r>
          <a:endParaRPr lang="ja-JP" altLang="ja-JP" sz="1200">
            <a:effectLst/>
          </a:endParaRPr>
        </a:p>
        <a:p>
          <a:r>
            <a:rPr kumimoji="1" lang="ja-JP" altLang="ja-JP" sz="1200">
              <a:solidFill>
                <a:schemeClr val="dk1"/>
              </a:solidFill>
              <a:effectLst/>
              <a:latin typeface="+mn-lt"/>
              <a:ea typeface="+mn-ea"/>
              <a:cs typeface="+mn-cs"/>
            </a:rPr>
            <a:t>　地方債残高は、年々減少傾向であるが、地方交付税が減額傾向にある中、事業実施に必要な資金を調達するため、今後地方債発行額が増えていくことも見込まれる。</a:t>
          </a:r>
          <a:endParaRPr lang="ja-JP" altLang="ja-JP" sz="1200">
            <a:effectLst/>
          </a:endParaRPr>
        </a:p>
        <a:p>
          <a:r>
            <a:rPr kumimoji="1" lang="ja-JP" altLang="ja-JP" sz="1200">
              <a:solidFill>
                <a:schemeClr val="dk1"/>
              </a:solidFill>
              <a:effectLst/>
              <a:latin typeface="+mn-lt"/>
              <a:ea typeface="+mn-ea"/>
              <a:cs typeface="+mn-cs"/>
            </a:rPr>
            <a:t>　今後はこれまで以上に需要と供給のバランスを注視しながら財政運営を行う必要がある。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1,456
187.56
4,536,303
3,986,277
55,439
2,052,949
2,420,534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類似団体平均値と比較し、人件費率は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ポイント下回り、前年度と比べると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ja-JP" sz="1100">
              <a:solidFill>
                <a:schemeClr val="tx1"/>
              </a:solidFill>
              <a:effectLst/>
              <a:latin typeface="+mn-lt"/>
              <a:ea typeface="+mn-ea"/>
              <a:cs typeface="+mn-cs"/>
            </a:rPr>
            <a:t>の減と</a:t>
          </a:r>
          <a:r>
            <a:rPr kumimoji="1" lang="ja-JP" altLang="en-US" sz="1100">
              <a:solidFill>
                <a:schemeClr val="tx1"/>
              </a:solidFill>
              <a:effectLst/>
              <a:latin typeface="+mn-lt"/>
              <a:ea typeface="+mn-ea"/>
              <a:cs typeface="+mn-cs"/>
            </a:rPr>
            <a:t>なり</a:t>
          </a:r>
          <a:r>
            <a:rPr kumimoji="1" lang="ja-JP" altLang="ja-JP" sz="1100">
              <a:solidFill>
                <a:schemeClr val="tx1"/>
              </a:solidFill>
              <a:effectLst/>
              <a:latin typeface="+mn-lt"/>
              <a:ea typeface="+mn-ea"/>
              <a:cs typeface="+mn-cs"/>
            </a:rPr>
            <a:t>、人件費</a:t>
          </a:r>
          <a:r>
            <a:rPr kumimoji="1" lang="ja-JP" altLang="ja-JP" sz="1100">
              <a:solidFill>
                <a:schemeClr val="dk1"/>
              </a:solidFill>
              <a:effectLst/>
              <a:latin typeface="+mn-lt"/>
              <a:ea typeface="+mn-ea"/>
              <a:cs typeface="+mn-cs"/>
            </a:rPr>
            <a:t>は昨年より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　原則として国の給与基準に準じて管理を行い抑制に努めているが、人口当たりの定員数は高い数値となっている。</a:t>
          </a:r>
          <a:endParaRPr lang="ja-JP" altLang="ja-JP" sz="1100">
            <a:effectLst/>
          </a:endParaRPr>
        </a:p>
        <a:p>
          <a:r>
            <a:rPr kumimoji="1" lang="ja-JP" altLang="ja-JP" sz="1100">
              <a:solidFill>
                <a:schemeClr val="dk1"/>
              </a:solidFill>
              <a:effectLst/>
              <a:latin typeface="+mn-lt"/>
              <a:ea typeface="+mn-ea"/>
              <a:cs typeface="+mn-cs"/>
            </a:rPr>
            <a:t>　余剰を無くし、退職者補充での採用に心がけているものの近年の多様なニーズに対し、サービスの低下を招かないよう適正管理に努める必要がある。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物件費においては、類似団体平均値と</a:t>
          </a:r>
          <a:r>
            <a:rPr kumimoji="1" lang="ja-JP" altLang="en-US"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0.5</a:t>
          </a:r>
          <a:r>
            <a:rPr kumimoji="1" lang="ja-JP" altLang="en-US" sz="1100">
              <a:solidFill>
                <a:schemeClr val="tx1"/>
              </a:solidFill>
              <a:effectLst/>
              <a:latin typeface="+mn-lt"/>
              <a:ea typeface="+mn-ea"/>
              <a:cs typeface="+mn-cs"/>
            </a:rPr>
            <a:t>ポイント高く</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物件費は前年度に比べ</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％の減となったが、経常一般財源も減少したことにより増加した。</a:t>
          </a:r>
          <a:r>
            <a:rPr kumimoji="1" lang="ja-JP" altLang="ja-JP" sz="1100">
              <a:solidFill>
                <a:schemeClr val="dk1"/>
              </a:solidFill>
              <a:effectLst/>
              <a:latin typeface="+mn-lt"/>
              <a:ea typeface="+mn-ea"/>
              <a:cs typeface="+mn-cs"/>
            </a:rPr>
            <a:t>現状としては、電算システム導入や維持経費が増加傾向にあり、今後の構成比率は増となることが予想される。これからは、コスト削減を図り、物件費による財政圧迫の対策を全庁あげて取り組むこととしてい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9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7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68851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扶助費は、</a:t>
          </a:r>
          <a:r>
            <a:rPr kumimoji="1" lang="ja-JP" altLang="ja-JP" sz="1200">
              <a:solidFill>
                <a:schemeClr val="tx1"/>
              </a:solidFill>
              <a:effectLst/>
              <a:latin typeface="+mn-lt"/>
              <a:ea typeface="+mn-ea"/>
              <a:cs typeface="+mn-cs"/>
            </a:rPr>
            <a:t>前年度より</a:t>
          </a:r>
          <a:r>
            <a:rPr kumimoji="1" lang="en-US" altLang="ja-JP" sz="1200">
              <a:solidFill>
                <a:schemeClr val="tx1"/>
              </a:solidFill>
              <a:effectLst/>
              <a:latin typeface="+mn-lt"/>
              <a:ea typeface="+mn-ea"/>
              <a:cs typeface="+mn-cs"/>
            </a:rPr>
            <a:t>0.1</a:t>
          </a:r>
          <a:r>
            <a:rPr kumimoji="1" lang="ja-JP" altLang="en-US" sz="1200">
              <a:solidFill>
                <a:schemeClr val="tx1"/>
              </a:solidFill>
              <a:effectLst/>
              <a:latin typeface="+mn-lt"/>
              <a:ea typeface="+mn-ea"/>
              <a:cs typeface="+mn-cs"/>
            </a:rPr>
            <a:t>ポイントの増加となった。</a:t>
          </a:r>
          <a:r>
            <a:rPr kumimoji="1" lang="ja-JP" altLang="ja-JP" sz="1100">
              <a:solidFill>
                <a:schemeClr val="tx1"/>
              </a:solidFill>
              <a:effectLst/>
              <a:latin typeface="+mn-lt"/>
              <a:ea typeface="+mn-ea"/>
              <a:cs typeface="+mn-cs"/>
            </a:rPr>
            <a:t>要因として、</a:t>
          </a:r>
          <a:r>
            <a:rPr kumimoji="1" lang="ja-JP" altLang="en-US" sz="1100">
              <a:solidFill>
                <a:schemeClr val="tx1"/>
              </a:solidFill>
              <a:effectLst/>
              <a:latin typeface="+mn-lt"/>
              <a:ea typeface="+mn-ea"/>
              <a:cs typeface="+mn-cs"/>
            </a:rPr>
            <a:t>昨年度に比べ歳出は</a:t>
          </a:r>
          <a:r>
            <a:rPr kumimoji="1" lang="en-US" altLang="ja-JP" sz="1200">
              <a:solidFill>
                <a:schemeClr val="tx1"/>
              </a:solidFill>
              <a:effectLst/>
              <a:latin typeface="+mn-lt"/>
              <a:ea typeface="+mn-ea"/>
              <a:cs typeface="+mn-cs"/>
            </a:rPr>
            <a:t>17,696</a:t>
          </a:r>
          <a:r>
            <a:rPr kumimoji="1" lang="ja-JP" altLang="ja-JP" sz="1200">
              <a:solidFill>
                <a:schemeClr val="tx1"/>
              </a:solidFill>
              <a:effectLst/>
              <a:latin typeface="+mn-lt"/>
              <a:ea typeface="+mn-ea"/>
              <a:cs typeface="+mn-cs"/>
            </a:rPr>
            <a:t>千円の減となった</a:t>
          </a:r>
          <a:r>
            <a:rPr kumimoji="1" lang="ja-JP" altLang="en-US" sz="1200">
              <a:solidFill>
                <a:schemeClr val="tx1"/>
              </a:solidFill>
              <a:effectLst/>
              <a:latin typeface="+mn-lt"/>
              <a:ea typeface="+mn-ea"/>
              <a:cs typeface="+mn-cs"/>
            </a:rPr>
            <a:t>が、充当する一般財源が</a:t>
          </a:r>
          <a:r>
            <a:rPr kumimoji="1" lang="en-US" altLang="ja-JP" sz="1200">
              <a:solidFill>
                <a:schemeClr val="tx1"/>
              </a:solidFill>
              <a:effectLst/>
              <a:latin typeface="+mn-lt"/>
              <a:ea typeface="+mn-ea"/>
              <a:cs typeface="+mn-cs"/>
            </a:rPr>
            <a:t>1,747</a:t>
          </a:r>
          <a:r>
            <a:rPr kumimoji="1" lang="ja-JP" altLang="en-US" sz="1200">
              <a:solidFill>
                <a:schemeClr val="tx1"/>
              </a:solidFill>
              <a:effectLst/>
              <a:latin typeface="+mn-lt"/>
              <a:ea typeface="+mn-ea"/>
              <a:cs typeface="+mn-cs"/>
            </a:rPr>
            <a:t>千円増加したことによる。</a:t>
          </a:r>
          <a:r>
            <a:rPr kumimoji="1" lang="ja-JP" altLang="ja-JP" sz="1200">
              <a:solidFill>
                <a:schemeClr val="dk1"/>
              </a:solidFill>
              <a:effectLst/>
              <a:latin typeface="+mn-lt"/>
              <a:ea typeface="+mn-ea"/>
              <a:cs typeface="+mn-cs"/>
            </a:rPr>
            <a:t>今後、現状の経常収支比率を維持するよう長期的な計画で扶助費を抑える施策の展開が必要となる。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昨年度と比べると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ポイントの増となっている。繰出金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％増加したことによる。</a:t>
          </a:r>
          <a:endParaRPr lang="ja-JP" altLang="ja-JP" sz="1400">
            <a:effectLst/>
          </a:endParaRPr>
        </a:p>
        <a:p>
          <a:r>
            <a:rPr kumimoji="1" lang="ja-JP" altLang="ja-JP" sz="1100">
              <a:solidFill>
                <a:schemeClr val="dk1"/>
              </a:solidFill>
              <a:effectLst/>
              <a:latin typeface="+mn-lt"/>
              <a:ea typeface="+mn-ea"/>
              <a:cs typeface="+mn-cs"/>
            </a:rPr>
            <a:t>　簡易水道</a:t>
          </a:r>
          <a:r>
            <a:rPr kumimoji="1" lang="ja-JP" altLang="en-US" sz="1100">
              <a:solidFill>
                <a:schemeClr val="dk1"/>
              </a:solidFill>
              <a:effectLst/>
              <a:latin typeface="+mn-lt"/>
              <a:ea typeface="+mn-ea"/>
              <a:cs typeface="+mn-cs"/>
            </a:rPr>
            <a:t>、</a:t>
          </a:r>
          <a:r>
            <a:rPr kumimoji="1" lang="ja-JP" altLang="en-US" sz="1100">
              <a:solidFill>
                <a:schemeClr val="tx1"/>
              </a:solidFill>
              <a:effectLst/>
              <a:latin typeface="+mn-lt"/>
              <a:ea typeface="+mn-ea"/>
              <a:cs typeface="+mn-cs"/>
            </a:rPr>
            <a:t>特環</a:t>
          </a:r>
          <a:r>
            <a:rPr kumimoji="1" lang="ja-JP" altLang="ja-JP" sz="1100">
              <a:solidFill>
                <a:schemeClr val="tx1"/>
              </a:solidFill>
              <a:effectLst/>
              <a:latin typeface="+mn-lt"/>
              <a:ea typeface="+mn-ea"/>
              <a:cs typeface="+mn-cs"/>
            </a:rPr>
            <a:t>下水道</a:t>
          </a:r>
          <a:r>
            <a:rPr kumimoji="1" lang="ja-JP" altLang="en-US"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電気事業</a:t>
          </a:r>
          <a:r>
            <a:rPr kumimoji="1" lang="ja-JP" altLang="ja-JP" sz="1100">
              <a:solidFill>
                <a:schemeClr val="dk1"/>
              </a:solidFill>
              <a:effectLst/>
              <a:latin typeface="+mn-lt"/>
              <a:ea typeface="+mn-ea"/>
              <a:cs typeface="+mn-cs"/>
            </a:rPr>
            <a:t>においては公営企業の</a:t>
          </a:r>
          <a:r>
            <a:rPr kumimoji="1" lang="ja-JP" altLang="en-US" sz="1100">
              <a:solidFill>
                <a:schemeClr val="dk1"/>
              </a:solidFill>
              <a:effectLst/>
              <a:latin typeface="+mn-lt"/>
              <a:ea typeface="+mn-ea"/>
              <a:cs typeface="+mn-cs"/>
            </a:rPr>
            <a:t>法適用に令和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年度より移行することとしており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適正な経営執行を</a:t>
          </a:r>
          <a:r>
            <a:rPr kumimoji="1" lang="ja-JP" altLang="en-US" sz="1100">
              <a:solidFill>
                <a:schemeClr val="dk1"/>
              </a:solidFill>
              <a:effectLst/>
              <a:latin typeface="+mn-lt"/>
              <a:ea typeface="+mn-ea"/>
              <a:cs typeface="+mn-cs"/>
            </a:rPr>
            <a:t>行うこととしている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155575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31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31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104775</xdr:rowOff>
    </xdr:from>
    <xdr:to>
      <xdr:col>82</xdr:col>
      <xdr:colOff>158750</xdr:colOff>
      <xdr:row>58</xdr:row>
      <xdr:rowOff>34925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76852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物価高騰対策</a:t>
          </a:r>
          <a:r>
            <a:rPr kumimoji="1" lang="ja-JP" altLang="en-US" sz="1100">
              <a:solidFill>
                <a:schemeClr val="dk1"/>
              </a:solidFill>
              <a:effectLst/>
              <a:latin typeface="+mn-lt"/>
              <a:ea typeface="+mn-ea"/>
              <a:cs typeface="+mn-cs"/>
            </a:rPr>
            <a:t>である非課税世帯等給付金事業</a:t>
          </a:r>
          <a:r>
            <a:rPr kumimoji="1" lang="ja-JP" altLang="ja-JP" sz="1100">
              <a:solidFill>
                <a:schemeClr val="dk1"/>
              </a:solidFill>
              <a:effectLst/>
              <a:latin typeface="+mn-lt"/>
              <a:ea typeface="+mn-ea"/>
              <a:cs typeface="+mn-cs"/>
            </a:rPr>
            <a:t>などにより支出額が</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131572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169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44704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財源確保のために地方債の発行が増加していることから、今後は償還額も増額となってくることが見込まれる。</a:t>
          </a:r>
          <a:endParaRPr lang="ja-JP" altLang="ja-JP" sz="1400">
            <a:effectLst/>
          </a:endParaRPr>
        </a:p>
        <a:p>
          <a:r>
            <a:rPr kumimoji="1" lang="ja-JP" altLang="ja-JP" sz="1100">
              <a:solidFill>
                <a:schemeClr val="dk1"/>
              </a:solidFill>
              <a:effectLst/>
              <a:latin typeface="+mn-lt"/>
              <a:ea typeface="+mn-ea"/>
              <a:cs typeface="+mn-cs"/>
            </a:rPr>
            <a:t>　借入と償還のバランスを考慮しつつ、有利な地方債を有効に活用し、財源確保を図ることとする。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96520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07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77470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8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状況を注視しながら、財政運営への圧迫抑制に努め、年度変動及び類似団体平均値との比較を行い、適正な住民サービスと健全な財政運営を図るものとする。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157480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86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85089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86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68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123207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170661</xdr:rowOff>
    </xdr:from>
    <xdr:to>
      <xdr:col>29</xdr:col>
      <xdr:colOff>127000</xdr:colOff>
      <xdr:row>16</xdr:row>
      <xdr:rowOff>8322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0036"/>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8322</xdr:rowOff>
    </xdr:from>
    <xdr:to>
      <xdr:col>26</xdr:col>
      <xdr:colOff>50800</xdr:colOff>
      <xdr:row>16</xdr:row>
      <xdr:rowOff>65651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99147"/>
          <a:ext cx="698500" cy="57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60314</xdr:rowOff>
    </xdr:from>
    <xdr:to>
      <xdr:col>22</xdr:col>
      <xdr:colOff>114300</xdr:colOff>
      <xdr:row>16</xdr:row>
      <xdr:rowOff>65651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51139"/>
          <a:ext cx="698500" cy="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60314</xdr:rowOff>
    </xdr:from>
    <xdr:to>
      <xdr:col>18</xdr:col>
      <xdr:colOff>177800</xdr:colOff>
      <xdr:row>16</xdr:row>
      <xdr:rowOff>132185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51139"/>
          <a:ext cx="698500" cy="7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119861</xdr:rowOff>
    </xdr:from>
    <xdr:to>
      <xdr:col>29</xdr:col>
      <xdr:colOff>177800</xdr:colOff>
      <xdr:row>16</xdr:row>
      <xdr:rowOff>50011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136388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128972</xdr:rowOff>
    </xdr:from>
    <xdr:to>
      <xdr:col>26</xdr:col>
      <xdr:colOff>101600</xdr:colOff>
      <xdr:row>16</xdr:row>
      <xdr:rowOff>59122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4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69299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1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14851</xdr:rowOff>
    </xdr:from>
    <xdr:to>
      <xdr:col>22</xdr:col>
      <xdr:colOff>165100</xdr:colOff>
      <xdr:row>16</xdr:row>
      <xdr:rowOff>116451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126628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9514</xdr:rowOff>
    </xdr:from>
    <xdr:to>
      <xdr:col>19</xdr:col>
      <xdr:colOff>38100</xdr:colOff>
      <xdr:row>16</xdr:row>
      <xdr:rowOff>111114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121291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81385</xdr:rowOff>
    </xdr:from>
    <xdr:to>
      <xdr:col>15</xdr:col>
      <xdr:colOff>101600</xdr:colOff>
      <xdr:row>17</xdr:row>
      <xdr:rowOff>11535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21712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121303</xdr:rowOff>
    </xdr:from>
    <xdr:to>
      <xdr:col>29</xdr:col>
      <xdr:colOff>127000</xdr:colOff>
      <xdr:row>35</xdr:row>
      <xdr:rowOff>123717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1653"/>
          <a:ext cx="647700" cy="2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16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109179</xdr:rowOff>
    </xdr:from>
    <xdr:to>
      <xdr:col>26</xdr:col>
      <xdr:colOff>50800</xdr:colOff>
      <xdr:row>35</xdr:row>
      <xdr:rowOff>123717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9529"/>
          <a:ext cx="698500" cy="1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109179</xdr:rowOff>
    </xdr:from>
    <xdr:to>
      <xdr:col>22</xdr:col>
      <xdr:colOff>114300</xdr:colOff>
      <xdr:row>35</xdr:row>
      <xdr:rowOff>155539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9529"/>
          <a:ext cx="6985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155539</xdr:rowOff>
    </xdr:from>
    <xdr:to>
      <xdr:col>18</xdr:col>
      <xdr:colOff>177800</xdr:colOff>
      <xdr:row>35</xdr:row>
      <xdr:rowOff>168848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658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70503</xdr:rowOff>
    </xdr:from>
    <xdr:to>
      <xdr:col>29</xdr:col>
      <xdr:colOff>177800</xdr:colOff>
      <xdr:row>35</xdr:row>
      <xdr:rowOff>172103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258480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72917</xdr:rowOff>
    </xdr:from>
    <xdr:to>
      <xdr:col>26</xdr:col>
      <xdr:colOff>101600</xdr:colOff>
      <xdr:row>35</xdr:row>
      <xdr:rowOff>174517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184694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58379</xdr:rowOff>
    </xdr:from>
    <xdr:to>
      <xdr:col>22</xdr:col>
      <xdr:colOff>165100</xdr:colOff>
      <xdr:row>35</xdr:row>
      <xdr:rowOff>159979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170156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104739</xdr:rowOff>
    </xdr:from>
    <xdr:to>
      <xdr:col>19</xdr:col>
      <xdr:colOff>38100</xdr:colOff>
      <xdr:row>35</xdr:row>
      <xdr:rowOff>206339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216516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118048</xdr:rowOff>
    </xdr:from>
    <xdr:to>
      <xdr:col>15</xdr:col>
      <xdr:colOff>101600</xdr:colOff>
      <xdr:row>35</xdr:row>
      <xdr:rowOff>219648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229825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1,456
187.56
4,536,303
3,986,277
55,439
2,052,949
2,420,534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79466</xdr:rowOff>
    </xdr:from>
    <xdr:to>
      <xdr:col>24</xdr:col>
      <xdr:colOff>63500</xdr:colOff>
      <xdr:row>35</xdr:row>
      <xdr:rowOff>105542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80216"/>
          <a:ext cx="8382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79466</xdr:rowOff>
    </xdr:from>
    <xdr:to>
      <xdr:col>19</xdr:col>
      <xdr:colOff>177800</xdr:colOff>
      <xdr:row>35</xdr:row>
      <xdr:rowOff>129788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80216"/>
          <a:ext cx="889000" cy="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129788</xdr:rowOff>
    </xdr:from>
    <xdr:to>
      <xdr:col>15</xdr:col>
      <xdr:colOff>50800</xdr:colOff>
      <xdr:row>35</xdr:row>
      <xdr:rowOff>165957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30538"/>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165957</xdr:rowOff>
    </xdr:from>
    <xdr:to>
      <xdr:col>10</xdr:col>
      <xdr:colOff>114300</xdr:colOff>
      <xdr:row>36</xdr:row>
      <xdr:rowOff>66678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54742</xdr:rowOff>
    </xdr:from>
    <xdr:to>
      <xdr:col>24</xdr:col>
      <xdr:colOff>114300</xdr:colOff>
      <xdr:row>35</xdr:row>
      <xdr:rowOff>156342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77619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28666</xdr:rowOff>
    </xdr:from>
    <xdr:to>
      <xdr:col>20</xdr:col>
      <xdr:colOff>38100</xdr:colOff>
      <xdr:row>35</xdr:row>
      <xdr:rowOff>130266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146793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78988</xdr:rowOff>
    </xdr:from>
    <xdr:to>
      <xdr:col>15</xdr:col>
      <xdr:colOff>101600</xdr:colOff>
      <xdr:row>36</xdr:row>
      <xdr:rowOff>9138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25665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115157</xdr:rowOff>
    </xdr:from>
    <xdr:to>
      <xdr:col>10</xdr:col>
      <xdr:colOff>165100</xdr:colOff>
      <xdr:row>36</xdr:row>
      <xdr:rowOff>45307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61834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15878</xdr:rowOff>
    </xdr:from>
    <xdr:to>
      <xdr:col>6</xdr:col>
      <xdr:colOff>38100</xdr:colOff>
      <xdr:row>36</xdr:row>
      <xdr:rowOff>117478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134005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142603</xdr:rowOff>
    </xdr:from>
    <xdr:to>
      <xdr:col>24</xdr:col>
      <xdr:colOff>63500</xdr:colOff>
      <xdr:row>57</xdr:row>
      <xdr:rowOff>4486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3803"/>
          <a:ext cx="8382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142603</xdr:rowOff>
    </xdr:from>
    <xdr:to>
      <xdr:col>19</xdr:col>
      <xdr:colOff>177800</xdr:colOff>
      <xdr:row>57</xdr:row>
      <xdr:rowOff>23499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3803"/>
          <a:ext cx="889000" cy="5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23499</xdr:rowOff>
    </xdr:from>
    <xdr:to>
      <xdr:col>15</xdr:col>
      <xdr:colOff>50800</xdr:colOff>
      <xdr:row>57</xdr:row>
      <xdr:rowOff>71077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6149"/>
          <a:ext cx="889000" cy="4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66920</xdr:rowOff>
    </xdr:from>
    <xdr:to>
      <xdr:col>10</xdr:col>
      <xdr:colOff>114300</xdr:colOff>
      <xdr:row>57</xdr:row>
      <xdr:rowOff>71077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9570"/>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125136</xdr:rowOff>
    </xdr:from>
    <xdr:to>
      <xdr:col>24</xdr:col>
      <xdr:colOff>114300</xdr:colOff>
      <xdr:row>57</xdr:row>
      <xdr:rowOff>55286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148013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91803</xdr:rowOff>
    </xdr:from>
    <xdr:to>
      <xdr:col>20</xdr:col>
      <xdr:colOff>38100</xdr:colOff>
      <xdr:row>57</xdr:row>
      <xdr:rowOff>21953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38480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144149</xdr:rowOff>
    </xdr:from>
    <xdr:to>
      <xdr:col>15</xdr:col>
      <xdr:colOff>101600</xdr:colOff>
      <xdr:row>57</xdr:row>
      <xdr:rowOff>74299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90826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20277</xdr:rowOff>
    </xdr:from>
    <xdr:to>
      <xdr:col>10</xdr:col>
      <xdr:colOff>165100</xdr:colOff>
      <xdr:row>57</xdr:row>
      <xdr:rowOff>121877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138404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16120</xdr:rowOff>
    </xdr:from>
    <xdr:to>
      <xdr:col>6</xdr:col>
      <xdr:colOff>38100</xdr:colOff>
      <xdr:row>57</xdr:row>
      <xdr:rowOff>117720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134247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165057</xdr:rowOff>
    </xdr:from>
    <xdr:to>
      <xdr:col>24</xdr:col>
      <xdr:colOff>63500</xdr:colOff>
      <xdr:row>77</xdr:row>
      <xdr:rowOff>89153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23807"/>
          <a:ext cx="838200" cy="2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165057</xdr:rowOff>
    </xdr:from>
    <xdr:to>
      <xdr:col>19</xdr:col>
      <xdr:colOff>177800</xdr:colOff>
      <xdr:row>77</xdr:row>
      <xdr:rowOff>97930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23807"/>
          <a:ext cx="889000" cy="2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97930</xdr:rowOff>
    </xdr:from>
    <xdr:to>
      <xdr:col>15</xdr:col>
      <xdr:colOff>50800</xdr:colOff>
      <xdr:row>77</xdr:row>
      <xdr:rowOff>169180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9580"/>
          <a:ext cx="8890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169180</xdr:rowOff>
    </xdr:from>
    <xdr:to>
      <xdr:col>10</xdr:col>
      <xdr:colOff>114300</xdr:colOff>
      <xdr:row>78</xdr:row>
      <xdr:rowOff>57486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08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38353</xdr:rowOff>
    </xdr:from>
    <xdr:to>
      <xdr:col>24</xdr:col>
      <xdr:colOff>114300</xdr:colOff>
      <xdr:row>77</xdr:row>
      <xdr:rowOff>139953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61230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114257</xdr:rowOff>
    </xdr:from>
    <xdr:to>
      <xdr:col>20</xdr:col>
      <xdr:colOff>38100</xdr:colOff>
      <xdr:row>76</xdr:row>
      <xdr:rowOff>44407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60934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47130</xdr:rowOff>
    </xdr:from>
    <xdr:to>
      <xdr:col>15</xdr:col>
      <xdr:colOff>101600</xdr:colOff>
      <xdr:row>77</xdr:row>
      <xdr:rowOff>148730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165257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118380</xdr:rowOff>
    </xdr:from>
    <xdr:to>
      <xdr:col>10</xdr:col>
      <xdr:colOff>165100</xdr:colOff>
      <xdr:row>78</xdr:row>
      <xdr:rowOff>48530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39657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6686</xdr:rowOff>
    </xdr:from>
    <xdr:to>
      <xdr:col>6</xdr:col>
      <xdr:colOff>38100</xdr:colOff>
      <xdr:row>78</xdr:row>
      <xdr:rowOff>108286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99413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107750</xdr:rowOff>
    </xdr:from>
    <xdr:to>
      <xdr:col>24</xdr:col>
      <xdr:colOff>63500</xdr:colOff>
      <xdr:row>95</xdr:row>
      <xdr:rowOff>6457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24050"/>
          <a:ext cx="8382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145659</xdr:rowOff>
    </xdr:from>
    <xdr:to>
      <xdr:col>19</xdr:col>
      <xdr:colOff>177800</xdr:colOff>
      <xdr:row>94</xdr:row>
      <xdr:rowOff>107750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09050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145659</xdr:rowOff>
    </xdr:from>
    <xdr:to>
      <xdr:col>15</xdr:col>
      <xdr:colOff>50800</xdr:colOff>
      <xdr:row>95</xdr:row>
      <xdr:rowOff>58037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90509"/>
          <a:ext cx="8890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58037</xdr:rowOff>
    </xdr:from>
    <xdr:to>
      <xdr:col>10</xdr:col>
      <xdr:colOff>114300</xdr:colOff>
      <xdr:row>95</xdr:row>
      <xdr:rowOff>91573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127107</xdr:rowOff>
    </xdr:from>
    <xdr:to>
      <xdr:col>24</xdr:col>
      <xdr:colOff>114300</xdr:colOff>
      <xdr:row>95</xdr:row>
      <xdr:rowOff>57257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149984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56950</xdr:rowOff>
    </xdr:from>
    <xdr:to>
      <xdr:col>20</xdr:col>
      <xdr:colOff>38100</xdr:colOff>
      <xdr:row>94</xdr:row>
      <xdr:rowOff>158550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3627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4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94859</xdr:rowOff>
    </xdr:from>
    <xdr:to>
      <xdr:col>15</xdr:col>
      <xdr:colOff>101600</xdr:colOff>
      <xdr:row>94</xdr:row>
      <xdr:rowOff>25009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41536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1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7237</xdr:rowOff>
    </xdr:from>
    <xdr:to>
      <xdr:col>10</xdr:col>
      <xdr:colOff>165100</xdr:colOff>
      <xdr:row>95</xdr:row>
      <xdr:rowOff>108837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125364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40773</xdr:rowOff>
    </xdr:from>
    <xdr:to>
      <xdr:col>6</xdr:col>
      <xdr:colOff>38100</xdr:colOff>
      <xdr:row>95</xdr:row>
      <xdr:rowOff>142373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1332</xdr:rowOff>
    </xdr:from>
    <xdr:to>
      <xdr:col>55</xdr:col>
      <xdr:colOff>0</xdr:colOff>
      <xdr:row>35</xdr:row>
      <xdr:rowOff>72122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02082"/>
          <a:ext cx="8382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72122</xdr:rowOff>
    </xdr:from>
    <xdr:to>
      <xdr:col>50</xdr:col>
      <xdr:colOff>114300</xdr:colOff>
      <xdr:row>35</xdr:row>
      <xdr:rowOff>126169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72872"/>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56522</xdr:rowOff>
    </xdr:from>
    <xdr:to>
      <xdr:col>45</xdr:col>
      <xdr:colOff>177800</xdr:colOff>
      <xdr:row>35</xdr:row>
      <xdr:rowOff>126169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85822"/>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56522</xdr:rowOff>
    </xdr:from>
    <xdr:to>
      <xdr:col>41</xdr:col>
      <xdr:colOff>50800</xdr:colOff>
      <xdr:row>36</xdr:row>
      <xdr:rowOff>3087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121982</xdr:rowOff>
    </xdr:from>
    <xdr:to>
      <xdr:col>55</xdr:col>
      <xdr:colOff>50800</xdr:colOff>
      <xdr:row>35</xdr:row>
      <xdr:rowOff>52132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144859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0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21322</xdr:rowOff>
    </xdr:from>
    <xdr:to>
      <xdr:col>50</xdr:col>
      <xdr:colOff>165100</xdr:colOff>
      <xdr:row>35</xdr:row>
      <xdr:rowOff>122922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139449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9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75369</xdr:rowOff>
    </xdr:from>
    <xdr:to>
      <xdr:col>46</xdr:col>
      <xdr:colOff>38100</xdr:colOff>
      <xdr:row>36</xdr:row>
      <xdr:rowOff>5519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22046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5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5722</xdr:rowOff>
    </xdr:from>
    <xdr:to>
      <xdr:col>41</xdr:col>
      <xdr:colOff>101600</xdr:colOff>
      <xdr:row>34</xdr:row>
      <xdr:rowOff>107322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123849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123737</xdr:rowOff>
    </xdr:from>
    <xdr:to>
      <xdr:col>36</xdr:col>
      <xdr:colOff>165100</xdr:colOff>
      <xdr:row>36</xdr:row>
      <xdr:rowOff>53887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70414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85245</xdr:rowOff>
    </xdr:from>
    <xdr:to>
      <xdr:col>55</xdr:col>
      <xdr:colOff>0</xdr:colOff>
      <xdr:row>57</xdr:row>
      <xdr:rowOff>150854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57895"/>
          <a:ext cx="8382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45625</xdr:rowOff>
    </xdr:from>
    <xdr:to>
      <xdr:col>50</xdr:col>
      <xdr:colOff>114300</xdr:colOff>
      <xdr:row>57</xdr:row>
      <xdr:rowOff>85245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18275"/>
          <a:ext cx="889000" cy="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160368</xdr:rowOff>
    </xdr:from>
    <xdr:to>
      <xdr:col>45</xdr:col>
      <xdr:colOff>177800</xdr:colOff>
      <xdr:row>57</xdr:row>
      <xdr:rowOff>45625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61568"/>
          <a:ext cx="889000" cy="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102841</xdr:rowOff>
    </xdr:from>
    <xdr:to>
      <xdr:col>41</xdr:col>
      <xdr:colOff>50800</xdr:colOff>
      <xdr:row>56</xdr:row>
      <xdr:rowOff>160368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04041"/>
          <a:ext cx="889000" cy="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100054</xdr:rowOff>
    </xdr:from>
    <xdr:to>
      <xdr:col>55</xdr:col>
      <xdr:colOff>50800</xdr:colOff>
      <xdr:row>58</xdr:row>
      <xdr:rowOff>30204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122931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34445</xdr:rowOff>
    </xdr:from>
    <xdr:to>
      <xdr:col>50</xdr:col>
      <xdr:colOff>165100</xdr:colOff>
      <xdr:row>57</xdr:row>
      <xdr:rowOff>136045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152572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166275</xdr:rowOff>
    </xdr:from>
    <xdr:to>
      <xdr:col>46</xdr:col>
      <xdr:colOff>38100</xdr:colOff>
      <xdr:row>57</xdr:row>
      <xdr:rowOff>96425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112952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4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109568</xdr:rowOff>
    </xdr:from>
    <xdr:to>
      <xdr:col>41</xdr:col>
      <xdr:colOff>101600</xdr:colOff>
      <xdr:row>57</xdr:row>
      <xdr:rowOff>39718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56245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8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52041</xdr:rowOff>
    </xdr:from>
    <xdr:to>
      <xdr:col>36</xdr:col>
      <xdr:colOff>165100</xdr:colOff>
      <xdr:row>56</xdr:row>
      <xdr:rowOff>153641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170168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2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112593</xdr:rowOff>
    </xdr:from>
    <xdr:to>
      <xdr:col>55</xdr:col>
      <xdr:colOff>0</xdr:colOff>
      <xdr:row>79</xdr:row>
      <xdr:rowOff>29590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5693"/>
          <a:ext cx="838200"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112593</xdr:rowOff>
    </xdr:from>
    <xdr:to>
      <xdr:col>50</xdr:col>
      <xdr:colOff>114300</xdr:colOff>
      <xdr:row>78</xdr:row>
      <xdr:rowOff>122625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5693"/>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84928</xdr:rowOff>
    </xdr:from>
    <xdr:to>
      <xdr:col>45</xdr:col>
      <xdr:colOff>177800</xdr:colOff>
      <xdr:row>78</xdr:row>
      <xdr:rowOff>122625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8028"/>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171290</xdr:rowOff>
    </xdr:from>
    <xdr:to>
      <xdr:col>41</xdr:col>
      <xdr:colOff>50800</xdr:colOff>
      <xdr:row>78</xdr:row>
      <xdr:rowOff>84928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2940"/>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150240</xdr:rowOff>
    </xdr:from>
    <xdr:to>
      <xdr:col>55</xdr:col>
      <xdr:colOff>50800</xdr:colOff>
      <xdr:row>79</xdr:row>
      <xdr:rowOff>80390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61793</xdr:rowOff>
    </xdr:from>
    <xdr:to>
      <xdr:col>50</xdr:col>
      <xdr:colOff>165100</xdr:colOff>
      <xdr:row>78</xdr:row>
      <xdr:rowOff>163393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8470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71825</xdr:rowOff>
    </xdr:from>
    <xdr:to>
      <xdr:col>46</xdr:col>
      <xdr:colOff>38100</xdr:colOff>
      <xdr:row>79</xdr:row>
      <xdr:rowOff>1975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18502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34128</xdr:rowOff>
    </xdr:from>
    <xdr:to>
      <xdr:col>41</xdr:col>
      <xdr:colOff>101600</xdr:colOff>
      <xdr:row>78</xdr:row>
      <xdr:rowOff>135728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152255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8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120490</xdr:rowOff>
    </xdr:from>
    <xdr:to>
      <xdr:col>36</xdr:col>
      <xdr:colOff>165100</xdr:colOff>
      <xdr:row>78</xdr:row>
      <xdr:rowOff>50640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67167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42506</xdr:rowOff>
    </xdr:from>
    <xdr:to>
      <xdr:col>55</xdr:col>
      <xdr:colOff>0</xdr:colOff>
      <xdr:row>98</xdr:row>
      <xdr:rowOff>54197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44606"/>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143599</xdr:rowOff>
    </xdr:from>
    <xdr:to>
      <xdr:col>50</xdr:col>
      <xdr:colOff>114300</xdr:colOff>
      <xdr:row>98</xdr:row>
      <xdr:rowOff>54197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74249"/>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114054</xdr:rowOff>
    </xdr:from>
    <xdr:to>
      <xdr:col>45</xdr:col>
      <xdr:colOff>177800</xdr:colOff>
      <xdr:row>97</xdr:row>
      <xdr:rowOff>143599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44704"/>
          <a:ext cx="889000" cy="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104074</xdr:rowOff>
    </xdr:from>
    <xdr:to>
      <xdr:col>41</xdr:col>
      <xdr:colOff>50800</xdr:colOff>
      <xdr:row>97</xdr:row>
      <xdr:rowOff>114054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34724"/>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163156</xdr:rowOff>
    </xdr:from>
    <xdr:to>
      <xdr:col>55</xdr:col>
      <xdr:colOff>50800</xdr:colOff>
      <xdr:row>98</xdr:row>
      <xdr:rowOff>93306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14583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3397</xdr:rowOff>
    </xdr:from>
    <xdr:to>
      <xdr:col>50</xdr:col>
      <xdr:colOff>165100</xdr:colOff>
      <xdr:row>98</xdr:row>
      <xdr:rowOff>104997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121524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92799</xdr:rowOff>
    </xdr:from>
    <xdr:to>
      <xdr:col>46</xdr:col>
      <xdr:colOff>38100</xdr:colOff>
      <xdr:row>98</xdr:row>
      <xdr:rowOff>22949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39476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63254</xdr:rowOff>
    </xdr:from>
    <xdr:to>
      <xdr:col>41</xdr:col>
      <xdr:colOff>101600</xdr:colOff>
      <xdr:row>97</xdr:row>
      <xdr:rowOff>164854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9931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53274</xdr:rowOff>
    </xdr:from>
    <xdr:to>
      <xdr:col>36</xdr:col>
      <xdr:colOff>165100</xdr:colOff>
      <xdr:row>97</xdr:row>
      <xdr:rowOff>154874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171401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60174</xdr:rowOff>
    </xdr:from>
    <xdr:to>
      <xdr:col>85</xdr:col>
      <xdr:colOff>127000</xdr:colOff>
      <xdr:row>35</xdr:row>
      <xdr:rowOff>132590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718024"/>
          <a:ext cx="838200" cy="4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132590</xdr:rowOff>
    </xdr:from>
    <xdr:to>
      <xdr:col>81</xdr:col>
      <xdr:colOff>50800</xdr:colOff>
      <xdr:row>37</xdr:row>
      <xdr:rowOff>155658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133340"/>
          <a:ext cx="889000" cy="3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155658</xdr:rowOff>
    </xdr:from>
    <xdr:to>
      <xdr:col>76</xdr:col>
      <xdr:colOff>114300</xdr:colOff>
      <xdr:row>38</xdr:row>
      <xdr:rowOff>15897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99308"/>
          <a:ext cx="8890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15897</xdr:rowOff>
    </xdr:from>
    <xdr:to>
      <xdr:col>71</xdr:col>
      <xdr:colOff>177800</xdr:colOff>
      <xdr:row>38</xdr:row>
      <xdr:rowOff>45160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0997"/>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9374</xdr:rowOff>
    </xdr:from>
    <xdr:to>
      <xdr:col>85</xdr:col>
      <xdr:colOff>177800</xdr:colOff>
      <xdr:row>33</xdr:row>
      <xdr:rowOff>110974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6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32251</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51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81790</xdr:rowOff>
    </xdr:from>
    <xdr:to>
      <xdr:col>81</xdr:col>
      <xdr:colOff>101600</xdr:colOff>
      <xdr:row>36</xdr:row>
      <xdr:rowOff>11940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28467</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85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104858</xdr:rowOff>
    </xdr:from>
    <xdr:to>
      <xdr:col>76</xdr:col>
      <xdr:colOff>165100</xdr:colOff>
      <xdr:row>38</xdr:row>
      <xdr:rowOff>35007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48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51535</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22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136548</xdr:rowOff>
    </xdr:from>
    <xdr:to>
      <xdr:col>72</xdr:col>
      <xdr:colOff>38100</xdr:colOff>
      <xdr:row>38</xdr:row>
      <xdr:rowOff>66698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83225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25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165810</xdr:rowOff>
    </xdr:from>
    <xdr:to>
      <xdr:col>67</xdr:col>
      <xdr:colOff>101600</xdr:colOff>
      <xdr:row>38</xdr:row>
      <xdr:rowOff>95960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112487</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8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100282</xdr:rowOff>
    </xdr:from>
    <xdr:to>
      <xdr:col>85</xdr:col>
      <xdr:colOff>127000</xdr:colOff>
      <xdr:row>76</xdr:row>
      <xdr:rowOff>123757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30482"/>
          <a:ext cx="838200" cy="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123757</xdr:rowOff>
    </xdr:from>
    <xdr:to>
      <xdr:col>81</xdr:col>
      <xdr:colOff>50800</xdr:colOff>
      <xdr:row>76</xdr:row>
      <xdr:rowOff>158333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5395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158333</xdr:rowOff>
    </xdr:from>
    <xdr:to>
      <xdr:col>76</xdr:col>
      <xdr:colOff>114300</xdr:colOff>
      <xdr:row>77</xdr:row>
      <xdr:rowOff>31164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8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31164</xdr:rowOff>
    </xdr:from>
    <xdr:to>
      <xdr:col>71</xdr:col>
      <xdr:colOff>177800</xdr:colOff>
      <xdr:row>77</xdr:row>
      <xdr:rowOff>35841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49482</xdr:rowOff>
    </xdr:from>
    <xdr:to>
      <xdr:col>85</xdr:col>
      <xdr:colOff>177800</xdr:colOff>
      <xdr:row>76</xdr:row>
      <xdr:rowOff>151082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72358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72957</xdr:rowOff>
    </xdr:from>
    <xdr:to>
      <xdr:col>81</xdr:col>
      <xdr:colOff>101600</xdr:colOff>
      <xdr:row>77</xdr:row>
      <xdr:rowOff>3107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19634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7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107533</xdr:rowOff>
    </xdr:from>
    <xdr:to>
      <xdr:col>76</xdr:col>
      <xdr:colOff>165100</xdr:colOff>
      <xdr:row>77</xdr:row>
      <xdr:rowOff>37683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54210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151814</xdr:rowOff>
    </xdr:from>
    <xdr:to>
      <xdr:col>72</xdr:col>
      <xdr:colOff>38100</xdr:colOff>
      <xdr:row>77</xdr:row>
      <xdr:rowOff>81964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98492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156491</xdr:rowOff>
    </xdr:from>
    <xdr:to>
      <xdr:col>67</xdr:col>
      <xdr:colOff>101600</xdr:colOff>
      <xdr:row>77</xdr:row>
      <xdr:rowOff>86641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103168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40274</xdr:rowOff>
    </xdr:from>
    <xdr:to>
      <xdr:col>85</xdr:col>
      <xdr:colOff>127000</xdr:colOff>
      <xdr:row>99</xdr:row>
      <xdr:rowOff>27673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2374"/>
          <a:ext cx="838200" cy="1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48723</xdr:rowOff>
    </xdr:from>
    <xdr:to>
      <xdr:col>81</xdr:col>
      <xdr:colOff>50800</xdr:colOff>
      <xdr:row>98</xdr:row>
      <xdr:rowOff>40274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79373"/>
          <a:ext cx="889000" cy="1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48723</xdr:rowOff>
    </xdr:from>
    <xdr:to>
      <xdr:col>76</xdr:col>
      <xdr:colOff>114300</xdr:colOff>
      <xdr:row>98</xdr:row>
      <xdr:rowOff>149192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79373"/>
          <a:ext cx="889000" cy="2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149192</xdr:rowOff>
    </xdr:from>
    <xdr:to>
      <xdr:col>71</xdr:col>
      <xdr:colOff>177800</xdr:colOff>
      <xdr:row>99</xdr:row>
      <xdr:rowOff>41188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1292"/>
          <a:ext cx="889000" cy="6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148323</xdr:rowOff>
    </xdr:from>
    <xdr:to>
      <xdr:col>85</xdr:col>
      <xdr:colOff>177800</xdr:colOff>
      <xdr:row>99</xdr:row>
      <xdr:rowOff>78473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63250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160924</xdr:rowOff>
    </xdr:from>
    <xdr:to>
      <xdr:col>81</xdr:col>
      <xdr:colOff>101600</xdr:colOff>
      <xdr:row>98</xdr:row>
      <xdr:rowOff>91074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107601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169373</xdr:rowOff>
    </xdr:from>
    <xdr:to>
      <xdr:col>76</xdr:col>
      <xdr:colOff>165100</xdr:colOff>
      <xdr:row>97</xdr:row>
      <xdr:rowOff>99523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116050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0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98392</xdr:rowOff>
    </xdr:from>
    <xdr:to>
      <xdr:col>72</xdr:col>
      <xdr:colOff>38100</xdr:colOff>
      <xdr:row>99</xdr:row>
      <xdr:rowOff>28542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19669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161838</xdr:rowOff>
    </xdr:from>
    <xdr:to>
      <xdr:col>67</xdr:col>
      <xdr:colOff>101600</xdr:colOff>
      <xdr:row>99</xdr:row>
      <xdr:rowOff>91988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83115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131814</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46914"/>
          <a:ext cx="889000" cy="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131814</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46914"/>
          <a:ext cx="889000" cy="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81014</xdr:rowOff>
    </xdr:from>
    <xdr:to>
      <xdr:col>102</xdr:col>
      <xdr:colOff>165100</xdr:colOff>
      <xdr:row>39</xdr:row>
      <xdr:rowOff>11164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27690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64445</xdr:rowOff>
    </xdr:from>
    <xdr:to>
      <xdr:col>116</xdr:col>
      <xdr:colOff>63500</xdr:colOff>
      <xdr:row>58</xdr:row>
      <xdr:rowOff>66008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08545"/>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66008</xdr:rowOff>
    </xdr:from>
    <xdr:to>
      <xdr:col>111</xdr:col>
      <xdr:colOff>177800</xdr:colOff>
      <xdr:row>58</xdr:row>
      <xdr:rowOff>68422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10108"/>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68422</xdr:rowOff>
    </xdr:from>
    <xdr:to>
      <xdr:col>107</xdr:col>
      <xdr:colOff>50800</xdr:colOff>
      <xdr:row>58</xdr:row>
      <xdr:rowOff>74778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12522"/>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14930</xdr:rowOff>
    </xdr:from>
    <xdr:to>
      <xdr:col>102</xdr:col>
      <xdr:colOff>114300</xdr:colOff>
      <xdr:row>58</xdr:row>
      <xdr:rowOff>74778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87580"/>
          <a:ext cx="8890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13645</xdr:rowOff>
    </xdr:from>
    <xdr:to>
      <xdr:col>116</xdr:col>
      <xdr:colOff>114300</xdr:colOff>
      <xdr:row>58</xdr:row>
      <xdr:rowOff>115245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144472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15208</xdr:rowOff>
    </xdr:from>
    <xdr:to>
      <xdr:col>112</xdr:col>
      <xdr:colOff>38100</xdr:colOff>
      <xdr:row>58</xdr:row>
      <xdr:rowOff>116808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133335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3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17622</xdr:rowOff>
    </xdr:from>
    <xdr:to>
      <xdr:col>107</xdr:col>
      <xdr:colOff>101600</xdr:colOff>
      <xdr:row>58</xdr:row>
      <xdr:rowOff>119222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110349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23978</xdr:rowOff>
    </xdr:from>
    <xdr:to>
      <xdr:col>102</xdr:col>
      <xdr:colOff>165100</xdr:colOff>
      <xdr:row>58</xdr:row>
      <xdr:rowOff>125578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116705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135580</xdr:rowOff>
    </xdr:from>
    <xdr:to>
      <xdr:col>98</xdr:col>
      <xdr:colOff>38100</xdr:colOff>
      <xdr:row>57</xdr:row>
      <xdr:rowOff>65730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82257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107761</xdr:rowOff>
    </xdr:from>
    <xdr:to>
      <xdr:col>116</xdr:col>
      <xdr:colOff>63500</xdr:colOff>
      <xdr:row>75</xdr:row>
      <xdr:rowOff>28425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95061"/>
          <a:ext cx="838200" cy="9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28425</xdr:rowOff>
    </xdr:from>
    <xdr:to>
      <xdr:col>111</xdr:col>
      <xdr:colOff>177800</xdr:colOff>
      <xdr:row>75</xdr:row>
      <xdr:rowOff>97234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87175"/>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37173</xdr:rowOff>
    </xdr:from>
    <xdr:to>
      <xdr:col>107</xdr:col>
      <xdr:colOff>50800</xdr:colOff>
      <xdr:row>75</xdr:row>
      <xdr:rowOff>97234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95923"/>
          <a:ext cx="889000" cy="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37173</xdr:rowOff>
    </xdr:from>
    <xdr:to>
      <xdr:col>102</xdr:col>
      <xdr:colOff>114300</xdr:colOff>
      <xdr:row>75</xdr:row>
      <xdr:rowOff>141277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95923"/>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56961</xdr:rowOff>
    </xdr:from>
    <xdr:to>
      <xdr:col>116</xdr:col>
      <xdr:colOff>114300</xdr:colOff>
      <xdr:row>74</xdr:row>
      <xdr:rowOff>158561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79838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9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149075</xdr:rowOff>
    </xdr:from>
    <xdr:to>
      <xdr:col>112</xdr:col>
      <xdr:colOff>38100</xdr:colOff>
      <xdr:row>75</xdr:row>
      <xdr:rowOff>79225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95752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46434</xdr:rowOff>
    </xdr:from>
    <xdr:to>
      <xdr:col>107</xdr:col>
      <xdr:colOff>101600</xdr:colOff>
      <xdr:row>75</xdr:row>
      <xdr:rowOff>148034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164561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157823</xdr:rowOff>
    </xdr:from>
    <xdr:to>
      <xdr:col>102</xdr:col>
      <xdr:colOff>165100</xdr:colOff>
      <xdr:row>75</xdr:row>
      <xdr:rowOff>87973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104500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2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90477</xdr:rowOff>
    </xdr:from>
    <xdr:to>
      <xdr:col>98</xdr:col>
      <xdr:colOff>38100</xdr:colOff>
      <xdr:row>76</xdr:row>
      <xdr:rowOff>20628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37154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2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・歳出決算総額は、台風</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号の災害復旧事業の影響により、前年度より</a:t>
          </a:r>
          <a:r>
            <a:rPr kumimoji="1" lang="en-US" altLang="ja-JP" sz="1050">
              <a:solidFill>
                <a:schemeClr val="dk1"/>
              </a:solidFill>
              <a:effectLst/>
              <a:latin typeface="+mn-lt"/>
              <a:ea typeface="+mn-ea"/>
              <a:cs typeface="+mn-cs"/>
            </a:rPr>
            <a:t>11,023</a:t>
          </a:r>
          <a:r>
            <a:rPr kumimoji="1" lang="ja-JP" altLang="ja-JP" sz="1050">
              <a:solidFill>
                <a:schemeClr val="dk1"/>
              </a:solidFill>
              <a:effectLst/>
              <a:latin typeface="+mn-lt"/>
              <a:ea typeface="+mn-ea"/>
              <a:cs typeface="+mn-cs"/>
            </a:rPr>
            <a:t>千円の増となった。住民一人当たりのコストは</a:t>
          </a:r>
          <a:r>
            <a:rPr kumimoji="1" lang="en-US" altLang="ja-JP" sz="1050">
              <a:solidFill>
                <a:schemeClr val="dk1"/>
              </a:solidFill>
              <a:effectLst/>
              <a:latin typeface="+mn-lt"/>
              <a:ea typeface="+mn-ea"/>
              <a:cs typeface="+mn-cs"/>
            </a:rPr>
            <a:t>2,734</a:t>
          </a:r>
          <a:r>
            <a:rPr kumimoji="1" lang="ja-JP" altLang="ja-JP" sz="1050">
              <a:solidFill>
                <a:schemeClr val="dk1"/>
              </a:solidFill>
              <a:effectLst/>
              <a:latin typeface="+mn-lt"/>
              <a:ea typeface="+mn-ea"/>
              <a:cs typeface="+mn-cs"/>
            </a:rPr>
            <a:t>千円で前年度</a:t>
          </a:r>
          <a:r>
            <a:rPr kumimoji="1" lang="en-US" altLang="ja-JP" sz="1050">
              <a:solidFill>
                <a:schemeClr val="dk1"/>
              </a:solidFill>
              <a:effectLst/>
              <a:latin typeface="+mn-lt"/>
              <a:ea typeface="+mn-ea"/>
              <a:cs typeface="+mn-cs"/>
            </a:rPr>
            <a:t>2,652</a:t>
          </a:r>
          <a:r>
            <a:rPr kumimoji="1" lang="ja-JP" altLang="ja-JP" sz="1050">
              <a:solidFill>
                <a:schemeClr val="dk1"/>
              </a:solidFill>
              <a:effectLst/>
              <a:latin typeface="+mn-lt"/>
              <a:ea typeface="+mn-ea"/>
              <a:cs typeface="+mn-cs"/>
            </a:rPr>
            <a:t>千円と比較し、</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％の増となっている。</a:t>
          </a:r>
          <a:endParaRPr lang="ja-JP" altLang="ja-JP" sz="1050">
            <a:effectLst/>
          </a:endParaRPr>
        </a:p>
        <a:p>
          <a:r>
            <a:rPr kumimoji="1" lang="ja-JP" altLang="ja-JP" sz="1050">
              <a:solidFill>
                <a:schemeClr val="dk1"/>
              </a:solidFill>
              <a:effectLst/>
              <a:latin typeface="+mn-lt"/>
              <a:ea typeface="+mn-ea"/>
              <a:cs typeface="+mn-cs"/>
            </a:rPr>
            <a:t>・維持補修費については、</a:t>
          </a:r>
          <a:r>
            <a:rPr kumimoji="1" lang="ja-JP" altLang="en-US" sz="1050">
              <a:solidFill>
                <a:schemeClr val="dk1"/>
              </a:solidFill>
              <a:effectLst/>
              <a:latin typeface="+mn-lt"/>
              <a:ea typeface="+mn-ea"/>
              <a:cs typeface="+mn-cs"/>
            </a:rPr>
            <a:t>台風による公共施設の維持補修完了の反動減により</a:t>
          </a:r>
          <a:r>
            <a:rPr kumimoji="1" lang="ja-JP" altLang="ja-JP" sz="1050">
              <a:solidFill>
                <a:schemeClr val="dk1"/>
              </a:solidFill>
              <a:effectLst/>
              <a:latin typeface="+mn-lt"/>
              <a:ea typeface="+mn-ea"/>
              <a:cs typeface="+mn-cs"/>
            </a:rPr>
            <a:t>住民一人当たりのコストが前年度より</a:t>
          </a:r>
          <a:r>
            <a:rPr kumimoji="1" lang="en-US" altLang="ja-JP" sz="1050">
              <a:solidFill>
                <a:schemeClr val="dk1"/>
              </a:solidFill>
              <a:effectLst/>
              <a:latin typeface="+mn-lt"/>
              <a:ea typeface="+mn-ea"/>
              <a:cs typeface="+mn-cs"/>
            </a:rPr>
            <a:t>58</a:t>
          </a:r>
          <a:r>
            <a:rPr kumimoji="1" lang="ja-JP" altLang="ja-JP" sz="1050">
              <a:solidFill>
                <a:schemeClr val="dk1"/>
              </a:solidFill>
              <a:effectLst/>
              <a:latin typeface="+mn-lt"/>
              <a:ea typeface="+mn-ea"/>
              <a:cs typeface="+mn-cs"/>
            </a:rPr>
            <a:t>千円の</a:t>
          </a:r>
          <a:r>
            <a:rPr kumimoji="1" lang="ja-JP" altLang="en-US" sz="1050">
              <a:solidFill>
                <a:schemeClr val="dk1"/>
              </a:solidFill>
              <a:effectLst/>
              <a:latin typeface="+mn-lt"/>
              <a:ea typeface="+mn-ea"/>
              <a:cs typeface="+mn-cs"/>
            </a:rPr>
            <a:t>減と</a:t>
          </a:r>
          <a:r>
            <a:rPr kumimoji="1" lang="ja-JP" altLang="ja-JP" sz="1050">
              <a:solidFill>
                <a:schemeClr val="dk1"/>
              </a:solidFill>
              <a:effectLst/>
              <a:latin typeface="+mn-lt"/>
              <a:ea typeface="+mn-ea"/>
              <a:cs typeface="+mn-cs"/>
            </a:rPr>
            <a:t>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今後も老朽化した施設の修繕等が増えてくることが予想され、公共施設等総合管理計画に基づき計画的な整備を進める必要がある。</a:t>
          </a:r>
          <a:endParaRPr lang="ja-JP" altLang="ja-JP" sz="1050">
            <a:effectLst/>
          </a:endParaRPr>
        </a:p>
        <a:p>
          <a:r>
            <a:rPr kumimoji="1" lang="ja-JP" altLang="ja-JP" sz="1050">
              <a:solidFill>
                <a:schemeClr val="dk1"/>
              </a:solidFill>
              <a:effectLst/>
              <a:latin typeface="+mn-lt"/>
              <a:ea typeface="+mn-ea"/>
              <a:cs typeface="+mn-cs"/>
            </a:rPr>
            <a:t>・補助費等については、類似団体を大きく上回り、前年度よりも住民一人当たりのコストが</a:t>
          </a:r>
          <a:r>
            <a:rPr kumimoji="1" lang="en-US" altLang="ja-JP" sz="1050">
              <a:solidFill>
                <a:schemeClr val="dk1"/>
              </a:solidFill>
              <a:effectLst/>
              <a:latin typeface="+mn-lt"/>
              <a:ea typeface="+mn-ea"/>
              <a:cs typeface="+mn-cs"/>
            </a:rPr>
            <a:t>37</a:t>
          </a:r>
          <a:r>
            <a:rPr kumimoji="1" lang="ja-JP" altLang="ja-JP" sz="1050">
              <a:solidFill>
                <a:schemeClr val="dk1"/>
              </a:solidFill>
              <a:effectLst/>
              <a:latin typeface="+mn-lt"/>
              <a:ea typeface="+mn-ea"/>
              <a:cs typeface="+mn-cs"/>
            </a:rPr>
            <a:t>千円増額となっている。</a:t>
          </a:r>
          <a:r>
            <a:rPr kumimoji="1" lang="ja-JP" altLang="en-US" sz="1050">
              <a:solidFill>
                <a:schemeClr val="dk1"/>
              </a:solidFill>
              <a:effectLst/>
              <a:latin typeface="+mn-lt"/>
              <a:ea typeface="+mn-ea"/>
              <a:cs typeface="+mn-cs"/>
            </a:rPr>
            <a:t>住民税非課税世帯支援</a:t>
          </a:r>
          <a:r>
            <a:rPr kumimoji="1" lang="ja-JP" altLang="ja-JP" sz="1050">
              <a:solidFill>
                <a:schemeClr val="dk1"/>
              </a:solidFill>
              <a:effectLst/>
              <a:latin typeface="+mn-lt"/>
              <a:ea typeface="+mn-ea"/>
              <a:cs typeface="+mn-cs"/>
            </a:rPr>
            <a:t>援給付金などの影響もあるが、今後は補助事業の見直しも含め、経費削減に繋げていきたい。</a:t>
          </a:r>
          <a:endParaRPr lang="ja-JP" altLang="ja-JP" sz="1050">
            <a:effectLst/>
          </a:endParaRPr>
        </a:p>
        <a:p>
          <a:r>
            <a:rPr kumimoji="1" lang="ja-JP" altLang="ja-JP" sz="1050">
              <a:solidFill>
                <a:schemeClr val="dk1"/>
              </a:solidFill>
              <a:effectLst/>
              <a:latin typeface="+mn-lt"/>
              <a:ea typeface="+mn-ea"/>
              <a:cs typeface="+mn-cs"/>
            </a:rPr>
            <a:t>・普通建設費</a:t>
          </a:r>
          <a:r>
            <a:rPr kumimoji="1" lang="ja-JP" altLang="en-US" sz="1050">
              <a:solidFill>
                <a:schemeClr val="tx1"/>
              </a:solidFill>
              <a:effectLst/>
              <a:latin typeface="+mn-lt"/>
              <a:ea typeface="+mn-ea"/>
              <a:cs typeface="+mn-cs"/>
            </a:rPr>
            <a:t>のうち</a:t>
          </a:r>
          <a:r>
            <a:rPr kumimoji="1" lang="ja-JP" altLang="en-US" sz="1050">
              <a:solidFill>
                <a:schemeClr val="dk1"/>
              </a:solidFill>
              <a:effectLst/>
              <a:latin typeface="+mn-lt"/>
              <a:ea typeface="+mn-ea"/>
              <a:cs typeface="+mn-cs"/>
            </a:rPr>
            <a:t>更新整備</a:t>
          </a:r>
          <a:r>
            <a:rPr kumimoji="1" lang="ja-JP" altLang="ja-JP" sz="1050">
              <a:solidFill>
                <a:schemeClr val="dk1"/>
              </a:solidFill>
              <a:effectLst/>
              <a:latin typeface="+mn-lt"/>
              <a:ea typeface="+mn-ea"/>
              <a:cs typeface="+mn-cs"/>
            </a:rPr>
            <a:t>について、類似団体平均を上回っている。これは、村民の生活の基盤ともなっている道路整備に要する経費が主なものとなっている。今後は財政状況に配慮し、計画的な整備を進める必要がある。</a:t>
          </a:r>
          <a:endParaRPr lang="ja-JP" altLang="ja-JP" sz="1050">
            <a:effectLst/>
          </a:endParaRPr>
        </a:p>
        <a:p>
          <a:r>
            <a:rPr kumimoji="1" lang="ja-JP" altLang="ja-JP" sz="1050">
              <a:solidFill>
                <a:schemeClr val="dk1"/>
              </a:solidFill>
              <a:effectLst/>
              <a:latin typeface="+mn-lt"/>
              <a:ea typeface="+mn-ea"/>
              <a:cs typeface="+mn-cs"/>
            </a:rPr>
            <a:t>・災害復旧事業費については、台風</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号災害の影響により、住民一人当たりのコスト</a:t>
          </a:r>
          <a:r>
            <a:rPr kumimoji="1" lang="ja-JP" altLang="en-US" sz="1050">
              <a:solidFill>
                <a:schemeClr val="dk1"/>
              </a:solidFill>
              <a:effectLst/>
              <a:latin typeface="+mn-lt"/>
              <a:ea typeface="+mn-ea"/>
              <a:cs typeface="+mn-cs"/>
            </a:rPr>
            <a:t>が前年度に比べ</a:t>
          </a:r>
          <a:r>
            <a:rPr kumimoji="1" lang="en-US" altLang="ja-JP" sz="1050">
              <a:solidFill>
                <a:schemeClr val="dk1"/>
              </a:solidFill>
              <a:effectLst/>
              <a:latin typeface="+mn-lt"/>
              <a:ea typeface="+mn-ea"/>
              <a:cs typeface="+mn-cs"/>
            </a:rPr>
            <a:t>327</a:t>
          </a:r>
          <a:r>
            <a:rPr kumimoji="1" lang="ja-JP" altLang="ja-JP" sz="1050">
              <a:solidFill>
                <a:schemeClr val="dk1"/>
              </a:solidFill>
              <a:effectLst/>
              <a:latin typeface="+mn-lt"/>
              <a:ea typeface="+mn-ea"/>
              <a:cs typeface="+mn-cs"/>
            </a:rPr>
            <a:t>千円増加した。災害による急激な経費の増加については、基金等の活用も</a:t>
          </a:r>
          <a:r>
            <a:rPr kumimoji="1" lang="ja-JP" altLang="en-US" sz="1050">
              <a:solidFill>
                <a:schemeClr val="dk1"/>
              </a:solidFill>
              <a:effectLst/>
              <a:latin typeface="+mn-lt"/>
              <a:ea typeface="+mn-ea"/>
              <a:cs typeface="+mn-cs"/>
            </a:rPr>
            <a:t>行い</a:t>
          </a:r>
          <a:r>
            <a:rPr kumimoji="1" lang="ja-JP" altLang="ja-JP" sz="1050">
              <a:solidFill>
                <a:schemeClr val="dk1"/>
              </a:solidFill>
              <a:effectLst/>
              <a:latin typeface="+mn-lt"/>
              <a:ea typeface="+mn-ea"/>
              <a:cs typeface="+mn-cs"/>
            </a:rPr>
            <a:t>ながら対応していきたい。</a:t>
          </a:r>
          <a:endParaRPr lang="ja-JP" altLang="ja-JP" sz="1050">
            <a:effectLst/>
          </a:endParaRPr>
        </a:p>
        <a:p>
          <a:r>
            <a:rPr kumimoji="1" lang="ja-JP" altLang="ja-JP" sz="1050">
              <a:solidFill>
                <a:schemeClr val="dk1"/>
              </a:solidFill>
              <a:effectLst/>
              <a:latin typeface="+mn-lt"/>
              <a:ea typeface="+mn-ea"/>
              <a:cs typeface="+mn-cs"/>
            </a:rPr>
            <a:t>・積立金においては、前年度より住民一人当たりのコストが</a:t>
          </a:r>
          <a:r>
            <a:rPr kumimoji="1" lang="en-US" altLang="ja-JP" sz="1050">
              <a:solidFill>
                <a:schemeClr val="dk1"/>
              </a:solidFill>
              <a:effectLst/>
              <a:latin typeface="+mn-lt"/>
              <a:ea typeface="+mn-ea"/>
              <a:cs typeface="+mn-cs"/>
            </a:rPr>
            <a:t>125</a:t>
          </a:r>
          <a:r>
            <a:rPr kumimoji="1" lang="ja-JP" altLang="ja-JP" sz="1050">
              <a:solidFill>
                <a:schemeClr val="dk1"/>
              </a:solidFill>
              <a:effectLst/>
              <a:latin typeface="+mn-lt"/>
              <a:ea typeface="+mn-ea"/>
              <a:cs typeface="+mn-cs"/>
            </a:rPr>
            <a:t>千円の減となった</a:t>
          </a:r>
          <a:r>
            <a:rPr kumimoji="1" lang="ja-JP" altLang="en-US" sz="1050">
              <a:solidFill>
                <a:schemeClr val="dk1"/>
              </a:solidFill>
              <a:effectLst/>
              <a:latin typeface="+mn-lt"/>
              <a:ea typeface="+mn-ea"/>
              <a:cs typeface="+mn-cs"/>
            </a:rPr>
            <a:t>。災害復旧事業の繰越財源を確保するために積立金を縮小したことによる。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1,456
187.56
4,536,303
3,986,277
55,439
2,052,949
2,420,534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134347</xdr:rowOff>
    </xdr:from>
    <xdr:to>
      <xdr:col>24</xdr:col>
      <xdr:colOff>63500</xdr:colOff>
      <xdr:row>35</xdr:row>
      <xdr:rowOff>152921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35097"/>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152921</xdr:rowOff>
    </xdr:from>
    <xdr:to>
      <xdr:col>19</xdr:col>
      <xdr:colOff>177800</xdr:colOff>
      <xdr:row>35</xdr:row>
      <xdr:rowOff>161150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36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161150</xdr:rowOff>
    </xdr:from>
    <xdr:to>
      <xdr:col>15</xdr:col>
      <xdr:colOff>50800</xdr:colOff>
      <xdr:row>36</xdr:row>
      <xdr:rowOff>37440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61900"/>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37440</xdr:rowOff>
    </xdr:from>
    <xdr:to>
      <xdr:col>10</xdr:col>
      <xdr:colOff>114300</xdr:colOff>
      <xdr:row>36</xdr:row>
      <xdr:rowOff>45822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83547</xdr:rowOff>
    </xdr:from>
    <xdr:to>
      <xdr:col>24</xdr:col>
      <xdr:colOff>114300</xdr:colOff>
      <xdr:row>36</xdr:row>
      <xdr:rowOff>13697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8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106424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102121</xdr:rowOff>
    </xdr:from>
    <xdr:to>
      <xdr:col>20</xdr:col>
      <xdr:colOff>38100</xdr:colOff>
      <xdr:row>36</xdr:row>
      <xdr:rowOff>32271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48798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110350</xdr:rowOff>
    </xdr:from>
    <xdr:to>
      <xdr:col>15</xdr:col>
      <xdr:colOff>101600</xdr:colOff>
      <xdr:row>36</xdr:row>
      <xdr:rowOff>40500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57027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158090</xdr:rowOff>
    </xdr:from>
    <xdr:to>
      <xdr:col>10</xdr:col>
      <xdr:colOff>165100</xdr:colOff>
      <xdr:row>36</xdr:row>
      <xdr:rowOff>88240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166472</xdr:rowOff>
    </xdr:from>
    <xdr:to>
      <xdr:col>6</xdr:col>
      <xdr:colOff>38100</xdr:colOff>
      <xdr:row>36</xdr:row>
      <xdr:rowOff>96622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113149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102027</xdr:rowOff>
    </xdr:from>
    <xdr:to>
      <xdr:col>24</xdr:col>
      <xdr:colOff>63500</xdr:colOff>
      <xdr:row>56</xdr:row>
      <xdr:rowOff>164116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03227"/>
          <a:ext cx="838200" cy="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57682</xdr:rowOff>
    </xdr:from>
    <xdr:to>
      <xdr:col>19</xdr:col>
      <xdr:colOff>177800</xdr:colOff>
      <xdr:row>56</xdr:row>
      <xdr:rowOff>102027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58882"/>
          <a:ext cx="889000" cy="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57682</xdr:rowOff>
    </xdr:from>
    <xdr:to>
      <xdr:col>15</xdr:col>
      <xdr:colOff>50800</xdr:colOff>
      <xdr:row>56</xdr:row>
      <xdr:rowOff>107764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58882"/>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107764</xdr:rowOff>
    </xdr:from>
    <xdr:to>
      <xdr:col>10</xdr:col>
      <xdr:colOff>114300</xdr:colOff>
      <xdr:row>57</xdr:row>
      <xdr:rowOff>42163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08964"/>
          <a:ext cx="8890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113316</xdr:rowOff>
    </xdr:from>
    <xdr:to>
      <xdr:col>24</xdr:col>
      <xdr:colOff>114300</xdr:colOff>
      <xdr:row>57</xdr:row>
      <xdr:rowOff>43466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91743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51227</xdr:rowOff>
    </xdr:from>
    <xdr:to>
      <xdr:col>20</xdr:col>
      <xdr:colOff>38100</xdr:colOff>
      <xdr:row>56</xdr:row>
      <xdr:rowOff>152827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169354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2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6882</xdr:rowOff>
    </xdr:from>
    <xdr:to>
      <xdr:col>15</xdr:col>
      <xdr:colOff>101600</xdr:colOff>
      <xdr:row>56</xdr:row>
      <xdr:rowOff>108482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125009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56964</xdr:rowOff>
    </xdr:from>
    <xdr:to>
      <xdr:col>10</xdr:col>
      <xdr:colOff>165100</xdr:colOff>
      <xdr:row>56</xdr:row>
      <xdr:rowOff>158564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162813</xdr:rowOff>
    </xdr:from>
    <xdr:to>
      <xdr:col>6</xdr:col>
      <xdr:colOff>38100</xdr:colOff>
      <xdr:row>57</xdr:row>
      <xdr:rowOff>92963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84090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137907</xdr:rowOff>
    </xdr:from>
    <xdr:to>
      <xdr:col>24</xdr:col>
      <xdr:colOff>63500</xdr:colOff>
      <xdr:row>75</xdr:row>
      <xdr:rowOff>139116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96657"/>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135368</xdr:rowOff>
    </xdr:from>
    <xdr:to>
      <xdr:col>19</xdr:col>
      <xdr:colOff>177800</xdr:colOff>
      <xdr:row>75</xdr:row>
      <xdr:rowOff>139116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9411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135368</xdr:rowOff>
    </xdr:from>
    <xdr:to>
      <xdr:col>15</xdr:col>
      <xdr:colOff>50800</xdr:colOff>
      <xdr:row>76</xdr:row>
      <xdr:rowOff>4857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94118"/>
          <a:ext cx="8890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131048</xdr:rowOff>
    </xdr:from>
    <xdr:to>
      <xdr:col>10</xdr:col>
      <xdr:colOff>114300</xdr:colOff>
      <xdr:row>76</xdr:row>
      <xdr:rowOff>4857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8979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87107</xdr:rowOff>
    </xdr:from>
    <xdr:to>
      <xdr:col>24</xdr:col>
      <xdr:colOff>114300</xdr:colOff>
      <xdr:row>76</xdr:row>
      <xdr:rowOff>17258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45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109984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88316</xdr:rowOff>
    </xdr:from>
    <xdr:to>
      <xdr:col>20</xdr:col>
      <xdr:colOff>38100</xdr:colOff>
      <xdr:row>76</xdr:row>
      <xdr:rowOff>18466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34993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2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84568</xdr:rowOff>
    </xdr:from>
    <xdr:to>
      <xdr:col>15</xdr:col>
      <xdr:colOff>101600</xdr:colOff>
      <xdr:row>76</xdr:row>
      <xdr:rowOff>14718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31245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1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125506</xdr:rowOff>
    </xdr:from>
    <xdr:to>
      <xdr:col>10</xdr:col>
      <xdr:colOff>165100</xdr:colOff>
      <xdr:row>76</xdr:row>
      <xdr:rowOff>55656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72183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80248</xdr:rowOff>
    </xdr:from>
    <xdr:to>
      <xdr:col>6</xdr:col>
      <xdr:colOff>38100</xdr:colOff>
      <xdr:row>76</xdr:row>
      <xdr:rowOff>10398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26925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1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150701</xdr:rowOff>
    </xdr:from>
    <xdr:to>
      <xdr:col>24</xdr:col>
      <xdr:colOff>63500</xdr:colOff>
      <xdr:row>96</xdr:row>
      <xdr:rowOff>169115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9901"/>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169115</xdr:rowOff>
    </xdr:from>
    <xdr:to>
      <xdr:col>19</xdr:col>
      <xdr:colOff>177800</xdr:colOff>
      <xdr:row>97</xdr:row>
      <xdr:rowOff>21713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28315"/>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18388</xdr:rowOff>
    </xdr:from>
    <xdr:to>
      <xdr:col>15</xdr:col>
      <xdr:colOff>50800</xdr:colOff>
      <xdr:row>97</xdr:row>
      <xdr:rowOff>21713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49038"/>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18388</xdr:rowOff>
    </xdr:from>
    <xdr:to>
      <xdr:col>10</xdr:col>
      <xdr:colOff>114300</xdr:colOff>
      <xdr:row>97</xdr:row>
      <xdr:rowOff>84823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49038"/>
          <a:ext cx="8890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99901</xdr:rowOff>
    </xdr:from>
    <xdr:to>
      <xdr:col>24</xdr:col>
      <xdr:colOff>114300</xdr:colOff>
      <xdr:row>97</xdr:row>
      <xdr:rowOff>30051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122778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118315</xdr:rowOff>
    </xdr:from>
    <xdr:to>
      <xdr:col>20</xdr:col>
      <xdr:colOff>38100</xdr:colOff>
      <xdr:row>97</xdr:row>
      <xdr:rowOff>48465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64992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142363</xdr:rowOff>
    </xdr:from>
    <xdr:to>
      <xdr:col>15</xdr:col>
      <xdr:colOff>101600</xdr:colOff>
      <xdr:row>97</xdr:row>
      <xdr:rowOff>72513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89040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7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139038</xdr:rowOff>
    </xdr:from>
    <xdr:to>
      <xdr:col>10</xdr:col>
      <xdr:colOff>165100</xdr:colOff>
      <xdr:row>97</xdr:row>
      <xdr:rowOff>69188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85715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7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34023</xdr:rowOff>
    </xdr:from>
    <xdr:to>
      <xdr:col>6</xdr:col>
      <xdr:colOff>38100</xdr:colOff>
      <xdr:row>97</xdr:row>
      <xdr:rowOff>135623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152150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143011</xdr:rowOff>
    </xdr:from>
    <xdr:to>
      <xdr:col>55</xdr:col>
      <xdr:colOff>0</xdr:colOff>
      <xdr:row>57</xdr:row>
      <xdr:rowOff>14414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44211"/>
          <a:ext cx="838200" cy="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143011</xdr:rowOff>
    </xdr:from>
    <xdr:to>
      <xdr:col>50</xdr:col>
      <xdr:colOff>114300</xdr:colOff>
      <xdr:row>56</xdr:row>
      <xdr:rowOff>151173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44211"/>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114074</xdr:rowOff>
    </xdr:from>
    <xdr:to>
      <xdr:col>45</xdr:col>
      <xdr:colOff>177800</xdr:colOff>
      <xdr:row>56</xdr:row>
      <xdr:rowOff>151173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5274"/>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110645</xdr:rowOff>
    </xdr:from>
    <xdr:to>
      <xdr:col>41</xdr:col>
      <xdr:colOff>50800</xdr:colOff>
      <xdr:row>56</xdr:row>
      <xdr:rowOff>114074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118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135064</xdr:rowOff>
    </xdr:from>
    <xdr:to>
      <xdr:col>55</xdr:col>
      <xdr:colOff>50800</xdr:colOff>
      <xdr:row>57</xdr:row>
      <xdr:rowOff>65214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157941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92211</xdr:rowOff>
    </xdr:from>
    <xdr:to>
      <xdr:col>50</xdr:col>
      <xdr:colOff>165100</xdr:colOff>
      <xdr:row>57</xdr:row>
      <xdr:rowOff>22361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38888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100373</xdr:rowOff>
    </xdr:from>
    <xdr:to>
      <xdr:col>46</xdr:col>
      <xdr:colOff>38100</xdr:colOff>
      <xdr:row>57</xdr:row>
      <xdr:rowOff>30523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47050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7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63274</xdr:rowOff>
    </xdr:from>
    <xdr:to>
      <xdr:col>41</xdr:col>
      <xdr:colOff>101600</xdr:colOff>
      <xdr:row>56</xdr:row>
      <xdr:rowOff>164874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9951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3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59845</xdr:rowOff>
    </xdr:from>
    <xdr:to>
      <xdr:col>36</xdr:col>
      <xdr:colOff>165100</xdr:colOff>
      <xdr:row>56</xdr:row>
      <xdr:rowOff>161445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6522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76538</xdr:rowOff>
    </xdr:from>
    <xdr:to>
      <xdr:col>55</xdr:col>
      <xdr:colOff>0</xdr:colOff>
      <xdr:row>77</xdr:row>
      <xdr:rowOff>129364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8188"/>
          <a:ext cx="8382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76538</xdr:rowOff>
    </xdr:from>
    <xdr:to>
      <xdr:col>50</xdr:col>
      <xdr:colOff>114300</xdr:colOff>
      <xdr:row>77</xdr:row>
      <xdr:rowOff>125789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78188"/>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125789</xdr:rowOff>
    </xdr:from>
    <xdr:to>
      <xdr:col>45</xdr:col>
      <xdr:colOff>177800</xdr:colOff>
      <xdr:row>77</xdr:row>
      <xdr:rowOff>134857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27439"/>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134857</xdr:rowOff>
    </xdr:from>
    <xdr:to>
      <xdr:col>41</xdr:col>
      <xdr:colOff>50800</xdr:colOff>
      <xdr:row>78</xdr:row>
      <xdr:rowOff>1698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36507"/>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78564</xdr:rowOff>
    </xdr:from>
    <xdr:to>
      <xdr:col>55</xdr:col>
      <xdr:colOff>50800</xdr:colOff>
      <xdr:row>78</xdr:row>
      <xdr:rowOff>8714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56991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25738</xdr:rowOff>
    </xdr:from>
    <xdr:to>
      <xdr:col>50</xdr:col>
      <xdr:colOff>165100</xdr:colOff>
      <xdr:row>77</xdr:row>
      <xdr:rowOff>127338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143865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74989</xdr:rowOff>
    </xdr:from>
    <xdr:to>
      <xdr:col>46</xdr:col>
      <xdr:colOff>38100</xdr:colOff>
      <xdr:row>78</xdr:row>
      <xdr:rowOff>5139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21666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84057</xdr:rowOff>
    </xdr:from>
    <xdr:to>
      <xdr:col>41</xdr:col>
      <xdr:colOff>101600</xdr:colOff>
      <xdr:row>78</xdr:row>
      <xdr:rowOff>14207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122348</xdr:rowOff>
    </xdr:from>
    <xdr:to>
      <xdr:col>36</xdr:col>
      <xdr:colOff>165100</xdr:colOff>
      <xdr:row>78</xdr:row>
      <xdr:rowOff>52498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58981</xdr:rowOff>
    </xdr:from>
    <xdr:to>
      <xdr:col>55</xdr:col>
      <xdr:colOff>0</xdr:colOff>
      <xdr:row>97</xdr:row>
      <xdr:rowOff>93618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89631"/>
          <a:ext cx="8382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19574</xdr:rowOff>
    </xdr:from>
    <xdr:to>
      <xdr:col>50</xdr:col>
      <xdr:colOff>114300</xdr:colOff>
      <xdr:row>97</xdr:row>
      <xdr:rowOff>58981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022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19574</xdr:rowOff>
    </xdr:from>
    <xdr:to>
      <xdr:col>45</xdr:col>
      <xdr:colOff>177800</xdr:colOff>
      <xdr:row>97</xdr:row>
      <xdr:rowOff>129318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0224"/>
          <a:ext cx="889000" cy="10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95562</xdr:rowOff>
    </xdr:from>
    <xdr:to>
      <xdr:col>41</xdr:col>
      <xdr:colOff>50800</xdr:colOff>
      <xdr:row>97</xdr:row>
      <xdr:rowOff>129318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6212"/>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42818</xdr:rowOff>
    </xdr:from>
    <xdr:to>
      <xdr:col>55</xdr:col>
      <xdr:colOff>50800</xdr:colOff>
      <xdr:row>97</xdr:row>
      <xdr:rowOff>144418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65695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8181</xdr:rowOff>
    </xdr:from>
    <xdr:to>
      <xdr:col>50</xdr:col>
      <xdr:colOff>165100</xdr:colOff>
      <xdr:row>97</xdr:row>
      <xdr:rowOff>109781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126308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140224</xdr:rowOff>
    </xdr:from>
    <xdr:to>
      <xdr:col>46</xdr:col>
      <xdr:colOff>38100</xdr:colOff>
      <xdr:row>97</xdr:row>
      <xdr:rowOff>70374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86901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78518</xdr:rowOff>
    </xdr:from>
    <xdr:to>
      <xdr:col>41</xdr:col>
      <xdr:colOff>101600</xdr:colOff>
      <xdr:row>98</xdr:row>
      <xdr:rowOff>8668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25195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8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44762</xdr:rowOff>
    </xdr:from>
    <xdr:to>
      <xdr:col>36</xdr:col>
      <xdr:colOff>165100</xdr:colOff>
      <xdr:row>97</xdr:row>
      <xdr:rowOff>146362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162889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123931</xdr:rowOff>
    </xdr:from>
    <xdr:to>
      <xdr:col>85</xdr:col>
      <xdr:colOff>127000</xdr:colOff>
      <xdr:row>38</xdr:row>
      <xdr:rowOff>7213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67581"/>
          <a:ext cx="838200" cy="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123931</xdr:rowOff>
    </xdr:from>
    <xdr:to>
      <xdr:col>81</xdr:col>
      <xdr:colOff>50800</xdr:colOff>
      <xdr:row>37</xdr:row>
      <xdr:rowOff>127776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67581"/>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104971</xdr:rowOff>
    </xdr:from>
    <xdr:to>
      <xdr:col>76</xdr:col>
      <xdr:colOff>114300</xdr:colOff>
      <xdr:row>37</xdr:row>
      <xdr:rowOff>127776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8621"/>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104971</xdr:rowOff>
    </xdr:from>
    <xdr:to>
      <xdr:col>71</xdr:col>
      <xdr:colOff>177800</xdr:colOff>
      <xdr:row>38</xdr:row>
      <xdr:rowOff>40922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8621"/>
          <a:ext cx="889000" cy="10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127863</xdr:rowOff>
    </xdr:from>
    <xdr:to>
      <xdr:col>85</xdr:col>
      <xdr:colOff>177800</xdr:colOff>
      <xdr:row>38</xdr:row>
      <xdr:rowOff>58013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42790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73131</xdr:rowOff>
    </xdr:from>
    <xdr:to>
      <xdr:col>81</xdr:col>
      <xdr:colOff>101600</xdr:colOff>
      <xdr:row>38</xdr:row>
      <xdr:rowOff>3281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165858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76976</xdr:rowOff>
    </xdr:from>
    <xdr:to>
      <xdr:col>76</xdr:col>
      <xdr:colOff>165100</xdr:colOff>
      <xdr:row>38</xdr:row>
      <xdr:rowOff>7127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169703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54171</xdr:rowOff>
    </xdr:from>
    <xdr:to>
      <xdr:col>72</xdr:col>
      <xdr:colOff>38100</xdr:colOff>
      <xdr:row>37</xdr:row>
      <xdr:rowOff>155771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146898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161572</xdr:rowOff>
    </xdr:from>
    <xdr:to>
      <xdr:col>67</xdr:col>
      <xdr:colOff>101600</xdr:colOff>
      <xdr:row>38</xdr:row>
      <xdr:rowOff>91722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24043</xdr:rowOff>
    </xdr:from>
    <xdr:to>
      <xdr:col>85</xdr:col>
      <xdr:colOff>127000</xdr:colOff>
      <xdr:row>57</xdr:row>
      <xdr:rowOff>96077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96693"/>
          <a:ext cx="8382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24043</xdr:rowOff>
    </xdr:from>
    <xdr:to>
      <xdr:col>81</xdr:col>
      <xdr:colOff>50800</xdr:colOff>
      <xdr:row>57</xdr:row>
      <xdr:rowOff>99044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6693"/>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79253</xdr:rowOff>
    </xdr:from>
    <xdr:to>
      <xdr:col>76</xdr:col>
      <xdr:colOff>114300</xdr:colOff>
      <xdr:row>57</xdr:row>
      <xdr:rowOff>99044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1903"/>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43629</xdr:rowOff>
    </xdr:from>
    <xdr:to>
      <xdr:col>71</xdr:col>
      <xdr:colOff>177800</xdr:colOff>
      <xdr:row>57</xdr:row>
      <xdr:rowOff>79253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45277</xdr:rowOff>
    </xdr:from>
    <xdr:to>
      <xdr:col>85</xdr:col>
      <xdr:colOff>177800</xdr:colOff>
      <xdr:row>57</xdr:row>
      <xdr:rowOff>146877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23704</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144693</xdr:rowOff>
    </xdr:from>
    <xdr:to>
      <xdr:col>81</xdr:col>
      <xdr:colOff>101600</xdr:colOff>
      <xdr:row>57</xdr:row>
      <xdr:rowOff>74843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91370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2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48244</xdr:rowOff>
    </xdr:from>
    <xdr:to>
      <xdr:col>76</xdr:col>
      <xdr:colOff>165100</xdr:colOff>
      <xdr:row>57</xdr:row>
      <xdr:rowOff>149844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166371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9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28453</xdr:rowOff>
    </xdr:from>
    <xdr:to>
      <xdr:col>72</xdr:col>
      <xdr:colOff>38100</xdr:colOff>
      <xdr:row>57</xdr:row>
      <xdr:rowOff>130053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146580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164279</xdr:rowOff>
    </xdr:from>
    <xdr:to>
      <xdr:col>67</xdr:col>
      <xdr:colOff>101600</xdr:colOff>
      <xdr:row>57</xdr:row>
      <xdr:rowOff>94429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110956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60174</xdr:rowOff>
    </xdr:from>
    <xdr:to>
      <xdr:col>85</xdr:col>
      <xdr:colOff>127000</xdr:colOff>
      <xdr:row>75</xdr:row>
      <xdr:rowOff>132590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576024"/>
          <a:ext cx="838200" cy="4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132590</xdr:rowOff>
    </xdr:from>
    <xdr:to>
      <xdr:col>81</xdr:col>
      <xdr:colOff>50800</xdr:colOff>
      <xdr:row>77</xdr:row>
      <xdr:rowOff>155657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2991340"/>
          <a:ext cx="889000" cy="3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155657</xdr:rowOff>
    </xdr:from>
    <xdr:to>
      <xdr:col>76</xdr:col>
      <xdr:colOff>114300</xdr:colOff>
      <xdr:row>78</xdr:row>
      <xdr:rowOff>15898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357307"/>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15898</xdr:rowOff>
    </xdr:from>
    <xdr:to>
      <xdr:col>71</xdr:col>
      <xdr:colOff>177800</xdr:colOff>
      <xdr:row>78</xdr:row>
      <xdr:rowOff>45160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88998"/>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9374</xdr:rowOff>
    </xdr:from>
    <xdr:to>
      <xdr:col>85</xdr:col>
      <xdr:colOff>177800</xdr:colOff>
      <xdr:row>73</xdr:row>
      <xdr:rowOff>110974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5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32251</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3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81790</xdr:rowOff>
    </xdr:from>
    <xdr:to>
      <xdr:col>81</xdr:col>
      <xdr:colOff>101600</xdr:colOff>
      <xdr:row>76</xdr:row>
      <xdr:rowOff>11940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28467</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71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104857</xdr:rowOff>
    </xdr:from>
    <xdr:to>
      <xdr:col>76</xdr:col>
      <xdr:colOff>165100</xdr:colOff>
      <xdr:row>78</xdr:row>
      <xdr:rowOff>35007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51534</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308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136548</xdr:rowOff>
    </xdr:from>
    <xdr:to>
      <xdr:col>72</xdr:col>
      <xdr:colOff>38100</xdr:colOff>
      <xdr:row>78</xdr:row>
      <xdr:rowOff>66698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83225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1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165810</xdr:rowOff>
    </xdr:from>
    <xdr:to>
      <xdr:col>67</xdr:col>
      <xdr:colOff>101600</xdr:colOff>
      <xdr:row>78</xdr:row>
      <xdr:rowOff>95960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112487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100282</xdr:rowOff>
    </xdr:from>
    <xdr:to>
      <xdr:col>85</xdr:col>
      <xdr:colOff>127000</xdr:colOff>
      <xdr:row>96</xdr:row>
      <xdr:rowOff>123757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59482"/>
          <a:ext cx="838200" cy="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123757</xdr:rowOff>
    </xdr:from>
    <xdr:to>
      <xdr:col>81</xdr:col>
      <xdr:colOff>50800</xdr:colOff>
      <xdr:row>96</xdr:row>
      <xdr:rowOff>158333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8295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158333</xdr:rowOff>
    </xdr:from>
    <xdr:to>
      <xdr:col>76</xdr:col>
      <xdr:colOff>114300</xdr:colOff>
      <xdr:row>97</xdr:row>
      <xdr:rowOff>31164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17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31164</xdr:rowOff>
    </xdr:from>
    <xdr:to>
      <xdr:col>71</xdr:col>
      <xdr:colOff>177800</xdr:colOff>
      <xdr:row>97</xdr:row>
      <xdr:rowOff>35841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49482</xdr:rowOff>
    </xdr:from>
    <xdr:to>
      <xdr:col>85</xdr:col>
      <xdr:colOff>177800</xdr:colOff>
      <xdr:row>96</xdr:row>
      <xdr:rowOff>151082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72359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72957</xdr:rowOff>
    </xdr:from>
    <xdr:to>
      <xdr:col>81</xdr:col>
      <xdr:colOff>101600</xdr:colOff>
      <xdr:row>97</xdr:row>
      <xdr:rowOff>3107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19634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0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107533</xdr:rowOff>
    </xdr:from>
    <xdr:to>
      <xdr:col>76</xdr:col>
      <xdr:colOff>165100</xdr:colOff>
      <xdr:row>97</xdr:row>
      <xdr:rowOff>37683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54210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151814</xdr:rowOff>
    </xdr:from>
    <xdr:to>
      <xdr:col>72</xdr:col>
      <xdr:colOff>38100</xdr:colOff>
      <xdr:row>97</xdr:row>
      <xdr:rowOff>81964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98491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156491</xdr:rowOff>
    </xdr:from>
    <xdr:to>
      <xdr:col>67</xdr:col>
      <xdr:colOff>101600</xdr:colOff>
      <xdr:row>97</xdr:row>
      <xdr:rowOff>86641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103168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・総務費においては、積立金が前年比</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％の減となり総額でも</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％の減となった。住民一人当たりのコストは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千円の減となり、</a:t>
          </a:r>
          <a:r>
            <a:rPr kumimoji="1" lang="ja-JP" altLang="en-US" sz="1100">
              <a:solidFill>
                <a:schemeClr val="dk1"/>
              </a:solidFill>
              <a:effectLst/>
              <a:latin typeface="+mn-lt"/>
              <a:ea typeface="+mn-ea"/>
              <a:cs typeface="+mn-cs"/>
            </a:rPr>
            <a:t>類似団体を下回った。</a:t>
          </a:r>
          <a:endParaRPr lang="ja-JP" altLang="ja-JP" sz="1400">
            <a:effectLst/>
          </a:endParaRPr>
        </a:p>
        <a:p>
          <a:r>
            <a:rPr kumimoji="1" lang="ja-JP" altLang="ja-JP" sz="1100">
              <a:solidFill>
                <a:schemeClr val="dk1"/>
              </a:solidFill>
              <a:effectLst/>
              <a:latin typeface="+mn-lt"/>
              <a:ea typeface="+mn-ea"/>
              <a:cs typeface="+mn-cs"/>
            </a:rPr>
            <a:t>・衛生費においては、災害復旧に伴う簡易給水施設整備事業が前年比</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％の増、住民一人当たりのコストが前年度より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・農林水産業費においては、住民一人当たりのコストが前年度より</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林道開設改良事業費に係る予算を縮小し、災害復旧事業に係る予算に配分したためである。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・土木費においては、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％の減となっている。これは村道改良事業に係る予算を縮小し、災害復旧事業に係る予算に配分したためである。</a:t>
          </a:r>
          <a:endParaRPr lang="ja-JP" altLang="ja-JP" sz="1400">
            <a:effectLst/>
          </a:endParaRPr>
        </a:p>
        <a:p>
          <a:r>
            <a:rPr kumimoji="1" lang="ja-JP" altLang="ja-JP" sz="1100">
              <a:solidFill>
                <a:schemeClr val="dk1"/>
              </a:solidFill>
              <a:effectLst/>
              <a:latin typeface="+mn-lt"/>
              <a:ea typeface="+mn-ea"/>
              <a:cs typeface="+mn-cs"/>
            </a:rPr>
            <a:t>・災害復旧費は、激甚災害に指定された令和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号災の災害復旧事業により</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千円、</a:t>
          </a:r>
          <a:r>
            <a:rPr kumimoji="1" lang="en-US" altLang="ja-JP" sz="1100">
              <a:solidFill>
                <a:schemeClr val="tx1"/>
              </a:solidFill>
              <a:effectLst/>
              <a:latin typeface="+mn-lt"/>
              <a:ea typeface="+mn-ea"/>
              <a:cs typeface="+mn-cs"/>
            </a:rPr>
            <a:t>70.0</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の大幅な増となった。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今年度は台風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号の災害復旧事業の財源として、財政調整基金を繰入れたことから標準財政規模比が減少した。</a:t>
          </a:r>
          <a:endParaRPr lang="ja-JP" altLang="ja-JP" sz="1100">
            <a:effectLst/>
          </a:endParaRPr>
        </a:p>
        <a:p>
          <a:r>
            <a:rPr kumimoji="1" lang="ja-JP" altLang="ja-JP" sz="1100">
              <a:solidFill>
                <a:schemeClr val="dk1"/>
              </a:solidFill>
              <a:effectLst/>
              <a:latin typeface="+mn-lt"/>
              <a:ea typeface="+mn-ea"/>
              <a:cs typeface="+mn-cs"/>
            </a:rPr>
            <a:t>　今後も、中長期的な見通しをもとに計画的に基金を活用しながら運営することとしている。</a:t>
          </a:r>
          <a:endParaRPr lang="ja-JP" altLang="ja-JP" sz="1100">
            <a:effectLst/>
          </a:endParaRPr>
        </a:p>
        <a:p>
          <a:r>
            <a:rPr kumimoji="1" lang="ja-JP" altLang="ja-JP" sz="1100">
              <a:solidFill>
                <a:schemeClr val="dk1"/>
              </a:solidFill>
              <a:effectLst/>
              <a:latin typeface="+mn-lt"/>
              <a:ea typeface="+mn-ea"/>
              <a:cs typeface="+mn-cs"/>
            </a:rPr>
            <a:t>実質収支額は、住民ニーズに対応した施策の度合いを考慮しても適正な数値にて推移していると考える。災害復旧事業の繰越に伴い、翌年度に繰越すべき財源が増加したことから実質単年度収支はマイナス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各会計とも赤字はなく、健全な数値で推移している。</a:t>
          </a:r>
          <a:endParaRPr lang="ja-JP" altLang="ja-JP" sz="1400">
            <a:effectLst/>
          </a:endParaRPr>
        </a:p>
        <a:p>
          <a:r>
            <a:rPr kumimoji="1" lang="ja-JP" altLang="ja-JP" sz="1400">
              <a:solidFill>
                <a:schemeClr val="dk1"/>
              </a:solidFill>
              <a:effectLst/>
              <a:latin typeface="+mn-lt"/>
              <a:ea typeface="+mn-ea"/>
              <a:cs typeface="+mn-cs"/>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endParaRPr lang="ja-JP" altLang="ja-JP" sz="1400">
            <a:effectLst/>
          </a:endParaRPr>
        </a:p>
        <a:p>
          <a:r>
            <a:rPr kumimoji="1" lang="ja-JP" altLang="ja-JP" sz="1400">
              <a:solidFill>
                <a:schemeClr val="dk1"/>
              </a:solidFill>
              <a:effectLst/>
              <a:latin typeface="+mn-lt"/>
              <a:ea typeface="+mn-ea"/>
              <a:cs typeface="+mn-cs"/>
            </a:rPr>
            <a:t>　ただし、常に住民負担の公平性と均衡性、また、妥当性を検証し、適正な事業運営を進めていく必要がある。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林業が主産業である本村において、林内路網等の生産基盤整備のため過疎対策事業債を発行し、生産維持に繋げてきたところである。その結果、ピーク時には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億円の地方債残高であった。</a:t>
          </a:r>
          <a:endParaRPr lang="ja-JP" altLang="ja-JP" sz="1100">
            <a:effectLst/>
          </a:endParaRPr>
        </a:p>
        <a:p>
          <a:r>
            <a:rPr kumimoji="1" lang="ja-JP" altLang="ja-JP" sz="1100">
              <a:solidFill>
                <a:schemeClr val="dk1"/>
              </a:solidFill>
              <a:effectLst/>
              <a:latin typeface="+mn-lt"/>
              <a:ea typeface="+mn-ea"/>
              <a:cs typeface="+mn-cs"/>
            </a:rPr>
            <a:t>　近年の取組として、発行額を抑えたことにより、元利償還金がピーク時の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億円台まで減少した。しかしながら、昨年度に続き元利償還金が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億円台となっており、本年度も財源確保のため発行した地方債の新たな償還が始まったため上昇している。</a:t>
          </a:r>
          <a:endParaRPr lang="ja-JP" altLang="ja-JP" sz="1100">
            <a:effectLst/>
          </a:endParaRPr>
        </a:p>
        <a:p>
          <a:r>
            <a:rPr kumimoji="1" lang="ja-JP" altLang="ja-JP" sz="1100">
              <a:solidFill>
                <a:schemeClr val="dk1"/>
              </a:solidFill>
              <a:effectLst/>
              <a:latin typeface="+mn-lt"/>
              <a:ea typeface="+mn-ea"/>
              <a:cs typeface="+mn-cs"/>
            </a:rPr>
            <a:t>　今後の財政運営においては、これまで以上に需要と供給のバランスを調整していく必要がある。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地方債の新規発行の抑制効果により、一般会計等に係る地方債の現在高は減少傾向となっている。</a:t>
          </a:r>
          <a:endParaRPr lang="ja-JP" altLang="ja-JP" sz="1400">
            <a:effectLst/>
          </a:endParaRPr>
        </a:p>
        <a:p>
          <a:r>
            <a:rPr kumimoji="1" lang="ja-JP" altLang="ja-JP" sz="1400">
              <a:solidFill>
                <a:schemeClr val="dk1"/>
              </a:solidFill>
              <a:effectLst/>
              <a:latin typeface="+mn-lt"/>
              <a:ea typeface="+mn-ea"/>
              <a:cs typeface="+mn-cs"/>
            </a:rPr>
            <a:t>　現在、起債償還額の減額に伴い交付税基準財政需要算入見込み額も減少傾向となっているが、今まで積み増ししてきた充当可能基金により、将来負担比率分子は平成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マイナス指数となっている。本年度は災害復旧事業の財源として財政調整基金の取崩しを行った。今後も更なる補助事業等の活用など財源確保を図りながら身の丈に合った財政運営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　本年度は、財政調整基金の取崩しを行った</a:t>
          </a:r>
          <a:r>
            <a:rPr kumimoji="1" lang="ja-JP" altLang="en-US" sz="1600">
              <a:solidFill>
                <a:schemeClr val="dk1"/>
              </a:solidFill>
              <a:effectLst/>
              <a:latin typeface="+mn-lt"/>
              <a:ea typeface="+mn-ea"/>
              <a:cs typeface="+mn-cs"/>
            </a:rPr>
            <a:t>が年度末に積戻しを行い財政調整基金が微増したが、繰越事業に係る財源を確保する</a:t>
          </a:r>
          <a:r>
            <a:rPr kumimoji="1" lang="ja-JP" altLang="ja-JP" sz="1600">
              <a:solidFill>
                <a:schemeClr val="dk1"/>
              </a:solidFill>
              <a:effectLst/>
              <a:latin typeface="+mn-lt"/>
              <a:ea typeface="+mn-ea"/>
              <a:cs typeface="+mn-cs"/>
            </a:rPr>
            <a:t>ために</a:t>
          </a:r>
          <a:r>
            <a:rPr kumimoji="1" lang="ja-JP" altLang="en-US" sz="1600">
              <a:solidFill>
                <a:schemeClr val="tx1"/>
              </a:solidFill>
              <a:effectLst/>
              <a:latin typeface="+mn-lt"/>
              <a:ea typeface="+mn-ea"/>
              <a:cs typeface="+mn-cs"/>
            </a:rPr>
            <a:t>その他特定目的基金を取崩し</a:t>
          </a:r>
          <a:r>
            <a:rPr kumimoji="1" lang="ja-JP" altLang="en-US" sz="1600">
              <a:solidFill>
                <a:schemeClr val="dk1"/>
              </a:solidFill>
              <a:effectLst/>
              <a:latin typeface="+mn-lt"/>
              <a:ea typeface="+mn-ea"/>
              <a:cs typeface="+mn-cs"/>
            </a:rPr>
            <a:t>、全体として</a:t>
          </a:r>
          <a:r>
            <a:rPr kumimoji="1" lang="ja-JP" altLang="ja-JP" sz="1600">
              <a:solidFill>
                <a:schemeClr val="dk1"/>
              </a:solidFill>
              <a:effectLst/>
              <a:latin typeface="+mn-lt"/>
              <a:ea typeface="+mn-ea"/>
              <a:cs typeface="+mn-cs"/>
            </a:rPr>
            <a:t>基金残高が減少した。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mn-lt"/>
              <a:ea typeface="+mn-ea"/>
              <a:cs typeface="+mn-cs"/>
            </a:rPr>
            <a:t>今後、地方交付税が減少する見込みであり、また普通建設費や災害復旧事業の財源として基金取崩しを行うことが予想される。歳出を抑制しながら補助金などの特定財源の確保に努め、収支バランスをとりながら、必要に応じて基金を活用していくこと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・森林郷創生基金は、森林郷づくり（地域振興）事業に充てる。</a:t>
          </a:r>
          <a:endParaRPr lang="ja-JP" altLang="ja-JP" sz="1400">
            <a:effectLst/>
          </a:endParaRPr>
        </a:p>
        <a:p>
          <a:r>
            <a:rPr kumimoji="1" lang="ja-JP" altLang="ja-JP" sz="1400">
              <a:solidFill>
                <a:schemeClr val="dk1"/>
              </a:solidFill>
              <a:effectLst/>
              <a:latin typeface="+mn-lt"/>
              <a:ea typeface="+mn-ea"/>
              <a:cs typeface="+mn-cs"/>
            </a:rPr>
            <a:t>・公共施設等整備基金は、公共施設等の整備事業に充てる。</a:t>
          </a:r>
          <a:endParaRPr lang="ja-JP" altLang="ja-JP" sz="1400">
            <a:effectLst/>
          </a:endParaRPr>
        </a:p>
        <a:p>
          <a:r>
            <a:rPr kumimoji="1" lang="ja-JP" altLang="ja-JP" sz="1400">
              <a:solidFill>
                <a:schemeClr val="dk1"/>
              </a:solidFill>
              <a:effectLst/>
              <a:latin typeface="+mn-lt"/>
              <a:ea typeface="+mn-ea"/>
              <a:cs typeface="+mn-cs"/>
            </a:rPr>
            <a:t>・農林業担い手対策基金は、農林業従事者の育成確保に関する事業に充てる。</a:t>
          </a:r>
          <a:endParaRPr lang="ja-JP" altLang="ja-JP" sz="1400">
            <a:effectLst/>
          </a:endParaRPr>
        </a:p>
        <a:p>
          <a:r>
            <a:rPr kumimoji="1" lang="ja-JP" altLang="ja-JP" sz="1400">
              <a:solidFill>
                <a:schemeClr val="dk1"/>
              </a:solidFill>
              <a:effectLst/>
              <a:latin typeface="+mn-lt"/>
              <a:ea typeface="+mn-ea"/>
              <a:cs typeface="+mn-cs"/>
            </a:rPr>
            <a:t>・地域福祉基金は、高齢者福祉事業等を支援する経費に充てる。</a:t>
          </a:r>
          <a:endParaRPr lang="ja-JP" altLang="ja-JP" sz="1400">
            <a:effectLst/>
          </a:endParaRPr>
        </a:p>
        <a:p>
          <a:r>
            <a:rPr kumimoji="1" lang="ja-JP" altLang="ja-JP" sz="1400">
              <a:solidFill>
                <a:schemeClr val="dk1"/>
              </a:solidFill>
              <a:effectLst/>
              <a:latin typeface="+mn-lt"/>
              <a:ea typeface="+mn-ea"/>
              <a:cs typeface="+mn-cs"/>
            </a:rPr>
            <a:t>・社会福祉基金は、社会福祉の推進と強化に資する社会福祉事業の経費に充てる。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今後の地域振興事業の財源として森林郷創生基金を</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百万円を取崩したものの、</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百万円を積戻したため、同基金は</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百万円の減となった。公共施設整備基金に預金利子及び運用利子として</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百万円、森林環境譲与税基金に</a:t>
          </a:r>
          <a:r>
            <a:rPr kumimoji="1" lang="en-US" altLang="ja-JP" sz="1400">
              <a:solidFill>
                <a:schemeClr val="dk1"/>
              </a:solidFill>
              <a:effectLst/>
              <a:latin typeface="+mn-lt"/>
              <a:ea typeface="+mn-ea"/>
              <a:cs typeface="+mn-cs"/>
            </a:rPr>
            <a:t>9.1</a:t>
          </a:r>
          <a:r>
            <a:rPr kumimoji="1" lang="ja-JP" altLang="ja-JP" sz="1400">
              <a:solidFill>
                <a:schemeClr val="dk1"/>
              </a:solidFill>
              <a:effectLst/>
              <a:latin typeface="+mn-lt"/>
              <a:ea typeface="+mn-ea"/>
              <a:cs typeface="+mn-cs"/>
            </a:rPr>
            <a:t>百万円を積み立てた。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今後、地域振興事業及び公共施設の更新、農林業担い手対策事業などの財源として慎重かつ有効に活用し、収支のバランスを図りながら必要に応じて、適宜、基金の積増しを行っていくこととする。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財政調整基金の取崩しを行ったが年度末に積戻しを行い財政調整基金が微増したが、今後も災害復旧事業の財源として基金繰入れを行うことが予想される。</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今後、単独事業及び施設維持補修、災害復旧事業などの財源として重要となってくるため、現在と同程度の残高を維持しつつ、収支のバランスを図りながら必要に応じて、基金の積増しを行っていくこと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当該基金の預金利子の積立を行ったが、基金残高は前年度末と同程度となった。</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今後も、現在と同程度の残高を維持しつつ、収支のバランスを図りながら必要に応じて、基金の積増しを行っていくこととする。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4536303</v>
      </c>
      <c r="BO4" s="436"/>
      <c r="BP4" s="436"/>
      <c r="BQ4" s="436"/>
      <c r="BR4" s="436"/>
      <c r="BS4" s="436"/>
      <c r="BT4" s="436"/>
      <c r="BU4" s="437"/>
      <c r="BV4" s="435">
        <v>4239928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2.7</v>
      </c>
      <c r="CU4" s="576"/>
      <c r="CV4" s="576"/>
      <c r="CW4" s="576"/>
      <c r="CX4" s="576"/>
      <c r="CY4" s="576"/>
      <c r="CZ4" s="576"/>
      <c r="DA4" s="577"/>
      <c r="DB4" s="575">
        <v>3.5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3986277</v>
      </c>
      <c r="BO5" s="407"/>
      <c r="BP5" s="407"/>
      <c r="BQ5" s="407"/>
      <c r="BR5" s="407"/>
      <c r="BS5" s="407"/>
      <c r="BT5" s="407"/>
      <c r="BU5" s="408"/>
      <c r="BV5" s="406">
        <v>3975254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78.5</v>
      </c>
      <c r="CU5" s="404"/>
      <c r="CV5" s="404"/>
      <c r="CW5" s="404"/>
      <c r="CX5" s="404"/>
      <c r="CY5" s="404"/>
      <c r="CZ5" s="404"/>
      <c r="DA5" s="405"/>
      <c r="DB5" s="403">
        <v>76.099999999999994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550026</v>
      </c>
      <c r="BO6" s="407"/>
      <c r="BP6" s="407"/>
      <c r="BQ6" s="407"/>
      <c r="BR6" s="407"/>
      <c r="BS6" s="407"/>
      <c r="BT6" s="407"/>
      <c r="BU6" s="408"/>
      <c r="BV6" s="406">
        <v>264674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78.8</v>
      </c>
      <c r="CU6" s="550"/>
      <c r="CV6" s="550"/>
      <c r="CW6" s="550"/>
      <c r="CX6" s="550"/>
      <c r="CY6" s="550"/>
      <c r="CZ6" s="550"/>
      <c r="DA6" s="551"/>
      <c r="DB6" s="549">
        <v>76.099999999999994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494587</v>
      </c>
      <c r="BO7" s="407"/>
      <c r="BP7" s="407"/>
      <c r="BQ7" s="407"/>
      <c r="BR7" s="407"/>
      <c r="BS7" s="407"/>
      <c r="BT7" s="407"/>
      <c r="BU7" s="408"/>
      <c r="BV7" s="406">
        <v>189653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2052949</v>
      </c>
      <c r="CU7" s="407"/>
      <c r="CV7" s="407"/>
      <c r="CW7" s="407"/>
      <c r="CX7" s="407"/>
      <c r="CY7" s="407"/>
      <c r="CZ7" s="407"/>
      <c r="DA7" s="408"/>
      <c r="DB7" s="406">
        <v>2113898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55439</v>
      </c>
      <c r="BO8" s="407"/>
      <c r="BP8" s="407"/>
      <c r="BQ8" s="407"/>
      <c r="BR8" s="407"/>
      <c r="BS8" s="407"/>
      <c r="BT8" s="407"/>
      <c r="BU8" s="408"/>
      <c r="BV8" s="406">
        <v>75021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0.27</v>
      </c>
      <c r="CU8" s="510"/>
      <c r="CV8" s="510"/>
      <c r="CW8" s="510"/>
      <c r="CX8" s="510"/>
      <c r="CY8" s="510"/>
      <c r="CZ8" s="510"/>
      <c r="DA8" s="511"/>
      <c r="DB8" s="509">
        <v>0.25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1486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-19582</v>
      </c>
      <c r="BO9" s="407"/>
      <c r="BP9" s="407"/>
      <c r="BQ9" s="407"/>
      <c r="BR9" s="407"/>
      <c r="BS9" s="407"/>
      <c r="BT9" s="407"/>
      <c r="BU9" s="408"/>
      <c r="BV9" s="406">
        <v>-4999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11.6</v>
      </c>
      <c r="CU9" s="404"/>
      <c r="CV9" s="404"/>
      <c r="CW9" s="404"/>
      <c r="CX9" s="404"/>
      <c r="CY9" s="404"/>
      <c r="CZ9" s="404"/>
      <c r="DA9" s="405"/>
      <c r="DB9" s="403">
        <v>10.8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1739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3519</v>
      </c>
      <c r="BO10" s="407"/>
      <c r="BP10" s="407"/>
      <c r="BQ10" s="407"/>
      <c r="BR10" s="407"/>
      <c r="BS10" s="407"/>
      <c r="BT10" s="407"/>
      <c r="BU10" s="408"/>
      <c r="BV10" s="406">
        <v>100650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1458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200000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1456</v>
      </c>
      <c r="S13" s="494"/>
      <c r="T13" s="494"/>
      <c r="U13" s="494"/>
      <c r="V13" s="495"/>
      <c r="W13" s="496" t="s">
        <v>131</v>
      </c>
      <c r="X13" s="392"/>
      <c r="Y13" s="392"/>
      <c r="Z13" s="392"/>
      <c r="AA13" s="392"/>
      <c r="AB13" s="393"/>
      <c r="AC13" s="359">
        <v>346</v>
      </c>
      <c r="AD13" s="360"/>
      <c r="AE13" s="360"/>
      <c r="AF13" s="360"/>
      <c r="AG13" s="361"/>
      <c r="AH13" s="359">
        <v>387</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-16063</v>
      </c>
      <c r="BO13" s="407"/>
      <c r="BP13" s="407"/>
      <c r="BQ13" s="407"/>
      <c r="BR13" s="407"/>
      <c r="BS13" s="407"/>
      <c r="BT13" s="407"/>
      <c r="BU13" s="408"/>
      <c r="BV13" s="406">
        <v>-104349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5.3</v>
      </c>
      <c r="CU13" s="404"/>
      <c r="CV13" s="404"/>
      <c r="CW13" s="404"/>
      <c r="CX13" s="404"/>
      <c r="CY13" s="404"/>
      <c r="CZ13" s="404"/>
      <c r="DA13" s="405"/>
      <c r="DB13" s="403">
        <v>5.3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1499</v>
      </c>
      <c r="S14" s="494"/>
      <c r="T14" s="494"/>
      <c r="U14" s="494"/>
      <c r="V14" s="495"/>
      <c r="W14" s="497"/>
      <c r="X14" s="395"/>
      <c r="Y14" s="395"/>
      <c r="Z14" s="395"/>
      <c r="AA14" s="395"/>
      <c r="AB14" s="396"/>
      <c r="AC14" s="486">
        <v>40.9</v>
      </c>
      <c r="AD14" s="487"/>
      <c r="AE14" s="487"/>
      <c r="AF14" s="487"/>
      <c r="AG14" s="488"/>
      <c r="AH14" s="486">
        <v>40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1497</v>
      </c>
      <c r="S15" s="494"/>
      <c r="T15" s="494"/>
      <c r="U15" s="494"/>
      <c r="V15" s="495"/>
      <c r="W15" s="496" t="s">
        <v>137</v>
      </c>
      <c r="X15" s="392"/>
      <c r="Y15" s="392"/>
      <c r="Z15" s="392"/>
      <c r="AA15" s="392"/>
      <c r="AB15" s="393"/>
      <c r="AC15" s="359">
        <v>122</v>
      </c>
      <c r="AD15" s="360"/>
      <c r="AE15" s="360"/>
      <c r="AF15" s="360"/>
      <c r="AG15" s="361"/>
      <c r="AH15" s="359">
        <v>159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531987</v>
      </c>
      <c r="BO15" s="436"/>
      <c r="BP15" s="436"/>
      <c r="BQ15" s="436"/>
      <c r="BR15" s="436"/>
      <c r="BS15" s="436"/>
      <c r="BT15" s="436"/>
      <c r="BU15" s="437"/>
      <c r="BV15" s="435">
        <v>517006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14.4</v>
      </c>
      <c r="AD16" s="487"/>
      <c r="AE16" s="487"/>
      <c r="AF16" s="487"/>
      <c r="AG16" s="488"/>
      <c r="AH16" s="486">
        <v>16.399999999999999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1936544</v>
      </c>
      <c r="BO16" s="407"/>
      <c r="BP16" s="407"/>
      <c r="BQ16" s="407"/>
      <c r="BR16" s="407"/>
      <c r="BS16" s="407"/>
      <c r="BT16" s="407"/>
      <c r="BU16" s="408"/>
      <c r="BV16" s="406">
        <v>2016824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377</v>
      </c>
      <c r="AD17" s="360"/>
      <c r="AE17" s="360"/>
      <c r="AF17" s="360"/>
      <c r="AG17" s="361"/>
      <c r="AH17" s="359">
        <v>422</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640085</v>
      </c>
      <c r="BO17" s="407"/>
      <c r="BP17" s="407"/>
      <c r="BQ17" s="407"/>
      <c r="BR17" s="407"/>
      <c r="BS17" s="407"/>
      <c r="BT17" s="407"/>
      <c r="BU17" s="408"/>
      <c r="BV17" s="406">
        <v>620302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187.56</v>
      </c>
      <c r="M18" s="459"/>
      <c r="N18" s="459"/>
      <c r="O18" s="459"/>
      <c r="P18" s="459"/>
      <c r="Q18" s="459"/>
      <c r="R18" s="460"/>
      <c r="S18" s="460"/>
      <c r="T18" s="460"/>
      <c r="U18" s="460"/>
      <c r="V18" s="461"/>
      <c r="W18" s="477"/>
      <c r="X18" s="478"/>
      <c r="Y18" s="478"/>
      <c r="Z18" s="478"/>
      <c r="AA18" s="478"/>
      <c r="AB18" s="502"/>
      <c r="AC18" s="376">
        <v>44.6</v>
      </c>
      <c r="AD18" s="377"/>
      <c r="AE18" s="377"/>
      <c r="AF18" s="377"/>
      <c r="AG18" s="462"/>
      <c r="AH18" s="376">
        <v>43.6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1701400</v>
      </c>
      <c r="BO18" s="407"/>
      <c r="BP18" s="407"/>
      <c r="BQ18" s="407"/>
      <c r="BR18" s="407"/>
      <c r="BS18" s="407"/>
      <c r="BT18" s="407"/>
      <c r="BU18" s="408"/>
      <c r="BV18" s="406">
        <v>1661980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3032175</v>
      </c>
      <c r="BO19" s="407"/>
      <c r="BP19" s="407"/>
      <c r="BQ19" s="407"/>
      <c r="BR19" s="407"/>
      <c r="BS19" s="407"/>
      <c r="BT19" s="407"/>
      <c r="BU19" s="408"/>
      <c r="BV19" s="406">
        <v>3166064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628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2420534</v>
      </c>
      <c r="BO22" s="436"/>
      <c r="BP22" s="436"/>
      <c r="BQ22" s="436"/>
      <c r="BR22" s="436"/>
      <c r="BS22" s="436"/>
      <c r="BT22" s="436"/>
      <c r="BU22" s="437"/>
      <c r="BV22" s="435">
        <v>2653228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2340658</v>
      </c>
      <c r="BO23" s="407"/>
      <c r="BP23" s="407"/>
      <c r="BQ23" s="407"/>
      <c r="BR23" s="407"/>
      <c r="BS23" s="407"/>
      <c r="BT23" s="407"/>
      <c r="BU23" s="408"/>
      <c r="BV23" s="406">
        <v>2548659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6760</v>
      </c>
      <c r="R24" s="360"/>
      <c r="S24" s="360"/>
      <c r="T24" s="360"/>
      <c r="U24" s="360"/>
      <c r="V24" s="361"/>
      <c r="W24" s="449"/>
      <c r="X24" s="386"/>
      <c r="Y24" s="387"/>
      <c r="Z24" s="362" t="s">
        <v>161</v>
      </c>
      <c r="AA24" s="363"/>
      <c r="AB24" s="363"/>
      <c r="AC24" s="363"/>
      <c r="AD24" s="363"/>
      <c r="AE24" s="363"/>
      <c r="AF24" s="363"/>
      <c r="AG24" s="364"/>
      <c r="AH24" s="359">
        <v>48</v>
      </c>
      <c r="AI24" s="360"/>
      <c r="AJ24" s="360"/>
      <c r="AK24" s="360"/>
      <c r="AL24" s="361"/>
      <c r="AM24" s="359">
        <v>142176</v>
      </c>
      <c r="AN24" s="360"/>
      <c r="AO24" s="360"/>
      <c r="AP24" s="360"/>
      <c r="AQ24" s="360"/>
      <c r="AR24" s="361"/>
      <c r="AS24" s="359">
        <v>2962</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1610108</v>
      </c>
      <c r="BO24" s="407"/>
      <c r="BP24" s="407"/>
      <c r="BQ24" s="407"/>
      <c r="BR24" s="407"/>
      <c r="BS24" s="407"/>
      <c r="BT24" s="407"/>
      <c r="BU24" s="408"/>
      <c r="BV24" s="406">
        <v>1749829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5450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11343</v>
      </c>
      <c r="BO25" s="436"/>
      <c r="BP25" s="436"/>
      <c r="BQ25" s="436"/>
      <c r="BR25" s="436"/>
      <c r="BS25" s="436"/>
      <c r="BT25" s="436"/>
      <c r="BU25" s="437"/>
      <c r="BV25" s="435">
        <v>11343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5200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2800</v>
      </c>
      <c r="R27" s="360"/>
      <c r="S27" s="360"/>
      <c r="T27" s="360"/>
      <c r="U27" s="360"/>
      <c r="V27" s="361"/>
      <c r="W27" s="449"/>
      <c r="X27" s="386"/>
      <c r="Y27" s="387"/>
      <c r="Z27" s="362" t="s">
        <v>170</v>
      </c>
      <c r="AA27" s="363"/>
      <c r="AB27" s="363"/>
      <c r="AC27" s="363"/>
      <c r="AD27" s="363"/>
      <c r="AE27" s="363"/>
      <c r="AF27" s="363"/>
      <c r="AG27" s="364"/>
      <c r="AH27" s="359">
        <v>5</v>
      </c>
      <c r="AI27" s="360"/>
      <c r="AJ27" s="360"/>
      <c r="AK27" s="360"/>
      <c r="AL27" s="361"/>
      <c r="AM27" s="359">
        <v>15111</v>
      </c>
      <c r="AN27" s="360"/>
      <c r="AO27" s="360"/>
      <c r="AP27" s="360"/>
      <c r="AQ27" s="360"/>
      <c r="AR27" s="361"/>
      <c r="AS27" s="359">
        <v>3022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123450</v>
      </c>
      <c r="BO27" s="441"/>
      <c r="BP27" s="441"/>
      <c r="BQ27" s="441"/>
      <c r="BR27" s="441"/>
      <c r="BS27" s="441"/>
      <c r="BT27" s="441"/>
      <c r="BU27" s="442"/>
      <c r="BV27" s="440">
        <v>123450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2090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842157</v>
      </c>
      <c r="BO28" s="436"/>
      <c r="BP28" s="436"/>
      <c r="BQ28" s="436"/>
      <c r="BR28" s="436"/>
      <c r="BS28" s="436"/>
      <c r="BT28" s="436"/>
      <c r="BU28" s="437"/>
      <c r="BV28" s="435">
        <v>838638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6</v>
      </c>
      <c r="M29" s="360"/>
      <c r="N29" s="360"/>
      <c r="O29" s="360"/>
      <c r="P29" s="361"/>
      <c r="Q29" s="359">
        <v>1940</v>
      </c>
      <c r="R29" s="360"/>
      <c r="S29" s="360"/>
      <c r="T29" s="360"/>
      <c r="U29" s="360"/>
      <c r="V29" s="361"/>
      <c r="W29" s="450"/>
      <c r="X29" s="451"/>
      <c r="Y29" s="452"/>
      <c r="Z29" s="362" t="s">
        <v>176</v>
      </c>
      <c r="AA29" s="363"/>
      <c r="AB29" s="363"/>
      <c r="AC29" s="363"/>
      <c r="AD29" s="363"/>
      <c r="AE29" s="363"/>
      <c r="AF29" s="363"/>
      <c r="AG29" s="364"/>
      <c r="AH29" s="359">
        <v>53</v>
      </c>
      <c r="AI29" s="360"/>
      <c r="AJ29" s="360"/>
      <c r="AK29" s="360"/>
      <c r="AL29" s="361"/>
      <c r="AM29" s="359">
        <v>157287</v>
      </c>
      <c r="AN29" s="360"/>
      <c r="AO29" s="360"/>
      <c r="AP29" s="360"/>
      <c r="AQ29" s="360"/>
      <c r="AR29" s="361"/>
      <c r="AS29" s="359">
        <v>2968</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33147</v>
      </c>
      <c r="BO29" s="407"/>
      <c r="BP29" s="407"/>
      <c r="BQ29" s="407"/>
      <c r="BR29" s="407"/>
      <c r="BS29" s="407"/>
      <c r="BT29" s="407"/>
      <c r="BU29" s="408"/>
      <c r="BV29" s="406">
        <v>33144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93.1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3000245</v>
      </c>
      <c r="BO30" s="441"/>
      <c r="BP30" s="441"/>
      <c r="BQ30" s="441"/>
      <c r="BR30" s="441"/>
      <c r="BS30" s="441"/>
      <c r="BT30" s="441"/>
      <c r="BU30" s="442"/>
      <c r="BV30" s="440">
        <v>3015507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宮崎県北部広域事務組合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ウッドピア諸塚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宮崎県北部広域事務組合(特別会計)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エバーグリーン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発電事業特別会計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入郷地区衛生組合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宮崎県林業公社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国民健康保険診療所事業特別会計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宮崎県市町村総合事務組合（市町村交通災害共済事業特別会計）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宮崎県市町村総合事務組合（自治会館管理運営特別会計）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日向東臼杵広域連合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宮崎県後期高齢者医療広域連合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宮崎県後期高齢者医療広域連合(特別会計)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K8H6hKGBUpcmXaUl4BDuw3J3K59rm5VLzp/ef+1Mkdgp3+8MEHJQ/eb7xds36r33zrSds0a/L5O9xpueTt2VaQ==" saltValue="wxeZXSNTx0o6P5+jxNVG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DL27" sqref="DL27:DV27"/>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490844</v>
      </c>
      <c r="S5" s="664"/>
      <c r="T5" s="664"/>
      <c r="U5" s="664"/>
      <c r="V5" s="664"/>
      <c r="W5" s="664"/>
      <c r="X5" s="664"/>
      <c r="Y5" s="689"/>
      <c r="Z5" s="702">
        <v>10.8</v>
      </c>
      <c r="AA5" s="702"/>
      <c r="AB5" s="702"/>
      <c r="AC5" s="702"/>
      <c r="AD5" s="703">
        <v>490844</v>
      </c>
      <c r="AE5" s="703"/>
      <c r="AF5" s="703"/>
      <c r="AG5" s="703"/>
      <c r="AH5" s="703"/>
      <c r="AI5" s="703"/>
      <c r="AJ5" s="703"/>
      <c r="AK5" s="703"/>
      <c r="AL5" s="690">
        <v>22.7</v>
      </c>
      <c r="AM5" s="672"/>
      <c r="AN5" s="672"/>
      <c r="AO5" s="691"/>
      <c r="AP5" s="666" t="s">
        <v>215</v>
      </c>
      <c r="AQ5" s="667"/>
      <c r="AR5" s="667"/>
      <c r="AS5" s="667"/>
      <c r="AT5" s="667"/>
      <c r="AU5" s="667"/>
      <c r="AV5" s="667"/>
      <c r="AW5" s="667"/>
      <c r="AX5" s="667"/>
      <c r="AY5" s="667"/>
      <c r="AZ5" s="667"/>
      <c r="BA5" s="667"/>
      <c r="BB5" s="667"/>
      <c r="BC5" s="667"/>
      <c r="BD5" s="667"/>
      <c r="BE5" s="667"/>
      <c r="BF5" s="668"/>
      <c r="BG5" s="608">
        <v>490844</v>
      </c>
      <c r="BH5" s="609"/>
      <c r="BI5" s="609"/>
      <c r="BJ5" s="609"/>
      <c r="BK5" s="609"/>
      <c r="BL5" s="609"/>
      <c r="BM5" s="609"/>
      <c r="BN5" s="610"/>
      <c r="BO5" s="646">
        <v>100</v>
      </c>
      <c r="BP5" s="646"/>
      <c r="BQ5" s="646"/>
      <c r="BR5" s="646"/>
      <c r="BS5" s="647">
        <v>72828</v>
      </c>
      <c r="BT5" s="647"/>
      <c r="BU5" s="647"/>
      <c r="BV5" s="647"/>
      <c r="BW5" s="647"/>
      <c r="BX5" s="647"/>
      <c r="BY5" s="647"/>
      <c r="BZ5" s="647"/>
      <c r="CA5" s="647"/>
      <c r="CB5" s="685"/>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177973</v>
      </c>
      <c r="S6" s="609"/>
      <c r="T6" s="609"/>
      <c r="U6" s="609"/>
      <c r="V6" s="609"/>
      <c r="W6" s="609"/>
      <c r="X6" s="609"/>
      <c r="Y6" s="610"/>
      <c r="Z6" s="646">
        <v>3.9</v>
      </c>
      <c r="AA6" s="646"/>
      <c r="AB6" s="646"/>
      <c r="AC6" s="646"/>
      <c r="AD6" s="647">
        <v>177973</v>
      </c>
      <c r="AE6" s="647"/>
      <c r="AF6" s="647"/>
      <c r="AG6" s="647"/>
      <c r="AH6" s="647"/>
      <c r="AI6" s="647"/>
      <c r="AJ6" s="647"/>
      <c r="AK6" s="647"/>
      <c r="AL6" s="611">
        <v>8.1999999999999993</v>
      </c>
      <c r="AM6" s="612"/>
      <c r="AN6" s="612"/>
      <c r="AO6" s="648"/>
      <c r="AP6" s="605" t="s">
        <v>220</v>
      </c>
      <c r="AQ6" s="606"/>
      <c r="AR6" s="606"/>
      <c r="AS6" s="606"/>
      <c r="AT6" s="606"/>
      <c r="AU6" s="606"/>
      <c r="AV6" s="606"/>
      <c r="AW6" s="606"/>
      <c r="AX6" s="606"/>
      <c r="AY6" s="606"/>
      <c r="AZ6" s="606"/>
      <c r="BA6" s="606"/>
      <c r="BB6" s="606"/>
      <c r="BC6" s="606"/>
      <c r="BD6" s="606"/>
      <c r="BE6" s="606"/>
      <c r="BF6" s="607"/>
      <c r="BG6" s="608">
        <v>490844</v>
      </c>
      <c r="BH6" s="609"/>
      <c r="BI6" s="609"/>
      <c r="BJ6" s="609"/>
      <c r="BK6" s="609"/>
      <c r="BL6" s="609"/>
      <c r="BM6" s="609"/>
      <c r="BN6" s="610"/>
      <c r="BO6" s="646">
        <v>100</v>
      </c>
      <c r="BP6" s="646"/>
      <c r="BQ6" s="646"/>
      <c r="BR6" s="646"/>
      <c r="BS6" s="647">
        <v>72828</v>
      </c>
      <c r="BT6" s="647"/>
      <c r="BU6" s="647"/>
      <c r="BV6" s="647"/>
      <c r="BW6" s="647"/>
      <c r="BX6" s="647"/>
      <c r="BY6" s="647"/>
      <c r="BZ6" s="647"/>
      <c r="CA6" s="647"/>
      <c r="CB6" s="685"/>
      <c r="CD6" s="666" t="s">
        <v>221</v>
      </c>
      <c r="CE6" s="667"/>
      <c r="CF6" s="667"/>
      <c r="CG6" s="667"/>
      <c r="CH6" s="667"/>
      <c r="CI6" s="667"/>
      <c r="CJ6" s="667"/>
      <c r="CK6" s="667"/>
      <c r="CL6" s="667"/>
      <c r="CM6" s="667"/>
      <c r="CN6" s="667"/>
      <c r="CO6" s="667"/>
      <c r="CP6" s="667"/>
      <c r="CQ6" s="668"/>
      <c r="CR6" s="608">
        <v>45608</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45608</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22</v>
      </c>
      <c r="S7" s="609"/>
      <c r="T7" s="609"/>
      <c r="U7" s="609"/>
      <c r="V7" s="609"/>
      <c r="W7" s="609"/>
      <c r="X7" s="609"/>
      <c r="Y7" s="610"/>
      <c r="Z7" s="646">
        <v>0</v>
      </c>
      <c r="AA7" s="646"/>
      <c r="AB7" s="646"/>
      <c r="AC7" s="646"/>
      <c r="AD7" s="647">
        <v>22</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58828</v>
      </c>
      <c r="BH7" s="609"/>
      <c r="BI7" s="609"/>
      <c r="BJ7" s="609"/>
      <c r="BK7" s="609"/>
      <c r="BL7" s="609"/>
      <c r="BM7" s="609"/>
      <c r="BN7" s="610"/>
      <c r="BO7" s="646">
        <v>12</v>
      </c>
      <c r="BP7" s="646"/>
      <c r="BQ7" s="646"/>
      <c r="BR7" s="646"/>
      <c r="BS7" s="647">
        <v>1144</v>
      </c>
      <c r="BT7" s="647"/>
      <c r="BU7" s="647"/>
      <c r="BV7" s="647"/>
      <c r="BW7" s="647"/>
      <c r="BX7" s="647"/>
      <c r="BY7" s="647"/>
      <c r="BZ7" s="647"/>
      <c r="CA7" s="647"/>
      <c r="CB7" s="685"/>
      <c r="CD7" s="605" t="s">
        <v>224</v>
      </c>
      <c r="CE7" s="606"/>
      <c r="CF7" s="606"/>
      <c r="CG7" s="606"/>
      <c r="CH7" s="606"/>
      <c r="CI7" s="606"/>
      <c r="CJ7" s="606"/>
      <c r="CK7" s="606"/>
      <c r="CL7" s="606"/>
      <c r="CM7" s="606"/>
      <c r="CN7" s="606"/>
      <c r="CO7" s="606"/>
      <c r="CP7" s="606"/>
      <c r="CQ7" s="607"/>
      <c r="CR7" s="608">
        <v>520912</v>
      </c>
      <c r="CS7" s="609"/>
      <c r="CT7" s="609"/>
      <c r="CU7" s="609"/>
      <c r="CV7" s="609"/>
      <c r="CW7" s="609"/>
      <c r="CX7" s="609"/>
      <c r="CY7" s="610"/>
      <c r="CZ7" s="646">
        <v>13.1</v>
      </c>
      <c r="DA7" s="646"/>
      <c r="DB7" s="646"/>
      <c r="DC7" s="646"/>
      <c r="DD7" s="614">
        <v>2759</v>
      </c>
      <c r="DE7" s="609"/>
      <c r="DF7" s="609"/>
      <c r="DG7" s="609"/>
      <c r="DH7" s="609"/>
      <c r="DI7" s="609"/>
      <c r="DJ7" s="609"/>
      <c r="DK7" s="609"/>
      <c r="DL7" s="609"/>
      <c r="DM7" s="609"/>
      <c r="DN7" s="609"/>
      <c r="DO7" s="609"/>
      <c r="DP7" s="610"/>
      <c r="DQ7" s="614">
        <v>481465</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495</v>
      </c>
      <c r="S8" s="609"/>
      <c r="T8" s="609"/>
      <c r="U8" s="609"/>
      <c r="V8" s="609"/>
      <c r="W8" s="609"/>
      <c r="X8" s="609"/>
      <c r="Y8" s="610"/>
      <c r="Z8" s="646">
        <v>0</v>
      </c>
      <c r="AA8" s="646"/>
      <c r="AB8" s="646"/>
      <c r="AC8" s="646"/>
      <c r="AD8" s="647">
        <v>495</v>
      </c>
      <c r="AE8" s="647"/>
      <c r="AF8" s="647"/>
      <c r="AG8" s="647"/>
      <c r="AH8" s="647"/>
      <c r="AI8" s="647"/>
      <c r="AJ8" s="647"/>
      <c r="AK8" s="647"/>
      <c r="AL8" s="611">
        <v>0</v>
      </c>
      <c r="AM8" s="612"/>
      <c r="AN8" s="612"/>
      <c r="AO8" s="648"/>
      <c r="AP8" s="605" t="s">
        <v>226</v>
      </c>
      <c r="AQ8" s="606"/>
      <c r="AR8" s="606"/>
      <c r="AS8" s="606"/>
      <c r="AT8" s="606"/>
      <c r="AU8" s="606"/>
      <c r="AV8" s="606"/>
      <c r="AW8" s="606"/>
      <c r="AX8" s="606"/>
      <c r="AY8" s="606"/>
      <c r="AZ8" s="606"/>
      <c r="BA8" s="606"/>
      <c r="BB8" s="606"/>
      <c r="BC8" s="606"/>
      <c r="BD8" s="606"/>
      <c r="BE8" s="606"/>
      <c r="BF8" s="607"/>
      <c r="BG8" s="608">
        <v>2083</v>
      </c>
      <c r="BH8" s="609"/>
      <c r="BI8" s="609"/>
      <c r="BJ8" s="609"/>
      <c r="BK8" s="609"/>
      <c r="BL8" s="609"/>
      <c r="BM8" s="609"/>
      <c r="BN8" s="610"/>
      <c r="BO8" s="646">
        <v>0.4</v>
      </c>
      <c r="BP8" s="646"/>
      <c r="BQ8" s="646"/>
      <c r="BR8" s="646"/>
      <c r="BS8" s="647" t="s">
        <v>122</v>
      </c>
      <c r="BT8" s="647"/>
      <c r="BU8" s="647"/>
      <c r="BV8" s="647"/>
      <c r="BW8" s="647"/>
      <c r="BX8" s="647"/>
      <c r="BY8" s="647"/>
      <c r="BZ8" s="647"/>
      <c r="CA8" s="647"/>
      <c r="CB8" s="685"/>
      <c r="CD8" s="605" t="s">
        <v>227</v>
      </c>
      <c r="CE8" s="606"/>
      <c r="CF8" s="606"/>
      <c r="CG8" s="606"/>
      <c r="CH8" s="606"/>
      <c r="CI8" s="606"/>
      <c r="CJ8" s="606"/>
      <c r="CK8" s="606"/>
      <c r="CL8" s="606"/>
      <c r="CM8" s="606"/>
      <c r="CN8" s="606"/>
      <c r="CO8" s="606"/>
      <c r="CP8" s="606"/>
      <c r="CQ8" s="607"/>
      <c r="CR8" s="608">
        <v>453352</v>
      </c>
      <c r="CS8" s="609"/>
      <c r="CT8" s="609"/>
      <c r="CU8" s="609"/>
      <c r="CV8" s="609"/>
      <c r="CW8" s="609"/>
      <c r="CX8" s="609"/>
      <c r="CY8" s="610"/>
      <c r="CZ8" s="646">
        <v>11.4</v>
      </c>
      <c r="DA8" s="646"/>
      <c r="DB8" s="646"/>
      <c r="DC8" s="646"/>
      <c r="DD8" s="614" t="s">
        <v>122</v>
      </c>
      <c r="DE8" s="609"/>
      <c r="DF8" s="609"/>
      <c r="DG8" s="609"/>
      <c r="DH8" s="609"/>
      <c r="DI8" s="609"/>
      <c r="DJ8" s="609"/>
      <c r="DK8" s="609"/>
      <c r="DL8" s="609"/>
      <c r="DM8" s="609"/>
      <c r="DN8" s="609"/>
      <c r="DO8" s="609"/>
      <c r="DP8" s="610"/>
      <c r="DQ8" s="614">
        <v>318356</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541</v>
      </c>
      <c r="S9" s="609"/>
      <c r="T9" s="609"/>
      <c r="U9" s="609"/>
      <c r="V9" s="609"/>
      <c r="W9" s="609"/>
      <c r="X9" s="609"/>
      <c r="Y9" s="610"/>
      <c r="Z9" s="646">
        <v>0</v>
      </c>
      <c r="AA9" s="646"/>
      <c r="AB9" s="646"/>
      <c r="AC9" s="646"/>
      <c r="AD9" s="647">
        <v>541</v>
      </c>
      <c r="AE9" s="647"/>
      <c r="AF9" s="647"/>
      <c r="AG9" s="647"/>
      <c r="AH9" s="647"/>
      <c r="AI9" s="647"/>
      <c r="AJ9" s="647"/>
      <c r="AK9" s="647"/>
      <c r="AL9" s="611">
        <v>0</v>
      </c>
      <c r="AM9" s="612"/>
      <c r="AN9" s="612"/>
      <c r="AO9" s="648"/>
      <c r="AP9" s="605" t="s">
        <v>229</v>
      </c>
      <c r="AQ9" s="606"/>
      <c r="AR9" s="606"/>
      <c r="AS9" s="606"/>
      <c r="AT9" s="606"/>
      <c r="AU9" s="606"/>
      <c r="AV9" s="606"/>
      <c r="AW9" s="606"/>
      <c r="AX9" s="606"/>
      <c r="AY9" s="606"/>
      <c r="AZ9" s="606"/>
      <c r="BA9" s="606"/>
      <c r="BB9" s="606"/>
      <c r="BC9" s="606"/>
      <c r="BD9" s="606"/>
      <c r="BE9" s="606"/>
      <c r="BF9" s="607"/>
      <c r="BG9" s="608">
        <v>50212</v>
      </c>
      <c r="BH9" s="609"/>
      <c r="BI9" s="609"/>
      <c r="BJ9" s="609"/>
      <c r="BK9" s="609"/>
      <c r="BL9" s="609"/>
      <c r="BM9" s="609"/>
      <c r="BN9" s="610"/>
      <c r="BO9" s="646">
        <v>10.199999999999999</v>
      </c>
      <c r="BP9" s="646"/>
      <c r="BQ9" s="646"/>
      <c r="BR9" s="646"/>
      <c r="BS9" s="647" t="s">
        <v>122</v>
      </c>
      <c r="BT9" s="647"/>
      <c r="BU9" s="647"/>
      <c r="BV9" s="647"/>
      <c r="BW9" s="647"/>
      <c r="BX9" s="647"/>
      <c r="BY9" s="647"/>
      <c r="BZ9" s="647"/>
      <c r="CA9" s="647"/>
      <c r="CB9" s="685"/>
      <c r="CD9" s="605" t="s">
        <v>230</v>
      </c>
      <c r="CE9" s="606"/>
      <c r="CF9" s="606"/>
      <c r="CG9" s="606"/>
      <c r="CH9" s="606"/>
      <c r="CI9" s="606"/>
      <c r="CJ9" s="606"/>
      <c r="CK9" s="606"/>
      <c r="CL9" s="606"/>
      <c r="CM9" s="606"/>
      <c r="CN9" s="606"/>
      <c r="CO9" s="606"/>
      <c r="CP9" s="606"/>
      <c r="CQ9" s="607"/>
      <c r="CR9" s="608">
        <v>312340</v>
      </c>
      <c r="CS9" s="609"/>
      <c r="CT9" s="609"/>
      <c r="CU9" s="609"/>
      <c r="CV9" s="609"/>
      <c r="CW9" s="609"/>
      <c r="CX9" s="609"/>
      <c r="CY9" s="610"/>
      <c r="CZ9" s="646">
        <v>7.8</v>
      </c>
      <c r="DA9" s="646"/>
      <c r="DB9" s="646"/>
      <c r="DC9" s="646"/>
      <c r="DD9" s="614">
        <v>15426</v>
      </c>
      <c r="DE9" s="609"/>
      <c r="DF9" s="609"/>
      <c r="DG9" s="609"/>
      <c r="DH9" s="609"/>
      <c r="DI9" s="609"/>
      <c r="DJ9" s="609"/>
      <c r="DK9" s="609"/>
      <c r="DL9" s="609"/>
      <c r="DM9" s="609"/>
      <c r="DN9" s="609"/>
      <c r="DO9" s="609"/>
      <c r="DP9" s="610"/>
      <c r="DQ9" s="614">
        <v>301708</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4827</v>
      </c>
      <c r="BH10" s="609"/>
      <c r="BI10" s="609"/>
      <c r="BJ10" s="609"/>
      <c r="BK10" s="609"/>
      <c r="BL10" s="609"/>
      <c r="BM10" s="609"/>
      <c r="BN10" s="610"/>
      <c r="BO10" s="646">
        <v>1</v>
      </c>
      <c r="BP10" s="646"/>
      <c r="BQ10" s="646"/>
      <c r="BR10" s="646"/>
      <c r="BS10" s="647">
        <v>806</v>
      </c>
      <c r="BT10" s="647"/>
      <c r="BU10" s="647"/>
      <c r="BV10" s="647"/>
      <c r="BW10" s="647"/>
      <c r="BX10" s="647"/>
      <c r="BY10" s="647"/>
      <c r="BZ10" s="647"/>
      <c r="CA10" s="647"/>
      <c r="CB10" s="685"/>
      <c r="CD10" s="605" t="s">
        <v>233</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38198</v>
      </c>
      <c r="S11" s="609"/>
      <c r="T11" s="609"/>
      <c r="U11" s="609"/>
      <c r="V11" s="609"/>
      <c r="W11" s="609"/>
      <c r="X11" s="609"/>
      <c r="Y11" s="610"/>
      <c r="Z11" s="611">
        <v>0.8</v>
      </c>
      <c r="AA11" s="612"/>
      <c r="AB11" s="612"/>
      <c r="AC11" s="613"/>
      <c r="AD11" s="614">
        <v>38198</v>
      </c>
      <c r="AE11" s="609"/>
      <c r="AF11" s="609"/>
      <c r="AG11" s="609"/>
      <c r="AH11" s="609"/>
      <c r="AI11" s="609"/>
      <c r="AJ11" s="609"/>
      <c r="AK11" s="610"/>
      <c r="AL11" s="611">
        <v>1.8</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1706</v>
      </c>
      <c r="BH11" s="609"/>
      <c r="BI11" s="609"/>
      <c r="BJ11" s="609"/>
      <c r="BK11" s="609"/>
      <c r="BL11" s="609"/>
      <c r="BM11" s="609"/>
      <c r="BN11" s="610"/>
      <c r="BO11" s="646">
        <v>0.3</v>
      </c>
      <c r="BP11" s="646"/>
      <c r="BQ11" s="646"/>
      <c r="BR11" s="646"/>
      <c r="BS11" s="647">
        <v>338</v>
      </c>
      <c r="BT11" s="647"/>
      <c r="BU11" s="647"/>
      <c r="BV11" s="647"/>
      <c r="BW11" s="647"/>
      <c r="BX11" s="647"/>
      <c r="BY11" s="647"/>
      <c r="BZ11" s="647"/>
      <c r="CA11" s="647"/>
      <c r="CB11" s="685"/>
      <c r="CD11" s="605" t="s">
        <v>236</v>
      </c>
      <c r="CE11" s="606"/>
      <c r="CF11" s="606"/>
      <c r="CG11" s="606"/>
      <c r="CH11" s="606"/>
      <c r="CI11" s="606"/>
      <c r="CJ11" s="606"/>
      <c r="CK11" s="606"/>
      <c r="CL11" s="606"/>
      <c r="CM11" s="606"/>
      <c r="CN11" s="606"/>
      <c r="CO11" s="606"/>
      <c r="CP11" s="606"/>
      <c r="CQ11" s="607"/>
      <c r="CR11" s="608">
        <v>465427</v>
      </c>
      <c r="CS11" s="609"/>
      <c r="CT11" s="609"/>
      <c r="CU11" s="609"/>
      <c r="CV11" s="609"/>
      <c r="CW11" s="609"/>
      <c r="CX11" s="609"/>
      <c r="CY11" s="610"/>
      <c r="CZ11" s="646">
        <v>11.7</v>
      </c>
      <c r="DA11" s="646"/>
      <c r="DB11" s="646"/>
      <c r="DC11" s="646"/>
      <c r="DD11" s="614">
        <v>187534</v>
      </c>
      <c r="DE11" s="609"/>
      <c r="DF11" s="609"/>
      <c r="DG11" s="609"/>
      <c r="DH11" s="609"/>
      <c r="DI11" s="609"/>
      <c r="DJ11" s="609"/>
      <c r="DK11" s="609"/>
      <c r="DL11" s="609"/>
      <c r="DM11" s="609"/>
      <c r="DN11" s="609"/>
      <c r="DO11" s="609"/>
      <c r="DP11" s="610"/>
      <c r="DQ11" s="614">
        <v>316298</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413344</v>
      </c>
      <c r="BH12" s="609"/>
      <c r="BI12" s="609"/>
      <c r="BJ12" s="609"/>
      <c r="BK12" s="609"/>
      <c r="BL12" s="609"/>
      <c r="BM12" s="609"/>
      <c r="BN12" s="610"/>
      <c r="BO12" s="646">
        <v>84.2</v>
      </c>
      <c r="BP12" s="646"/>
      <c r="BQ12" s="646"/>
      <c r="BR12" s="646"/>
      <c r="BS12" s="647">
        <v>71684</v>
      </c>
      <c r="BT12" s="647"/>
      <c r="BU12" s="647"/>
      <c r="BV12" s="647"/>
      <c r="BW12" s="647"/>
      <c r="BX12" s="647"/>
      <c r="BY12" s="647"/>
      <c r="BZ12" s="647"/>
      <c r="CA12" s="647"/>
      <c r="CB12" s="685"/>
      <c r="CD12" s="605" t="s">
        <v>239</v>
      </c>
      <c r="CE12" s="606"/>
      <c r="CF12" s="606"/>
      <c r="CG12" s="606"/>
      <c r="CH12" s="606"/>
      <c r="CI12" s="606"/>
      <c r="CJ12" s="606"/>
      <c r="CK12" s="606"/>
      <c r="CL12" s="606"/>
      <c r="CM12" s="606"/>
      <c r="CN12" s="606"/>
      <c r="CO12" s="606"/>
      <c r="CP12" s="606"/>
      <c r="CQ12" s="607"/>
      <c r="CR12" s="608">
        <v>98726</v>
      </c>
      <c r="CS12" s="609"/>
      <c r="CT12" s="609"/>
      <c r="CU12" s="609"/>
      <c r="CV12" s="609"/>
      <c r="CW12" s="609"/>
      <c r="CX12" s="609"/>
      <c r="CY12" s="610"/>
      <c r="CZ12" s="646">
        <v>2.5</v>
      </c>
      <c r="DA12" s="646"/>
      <c r="DB12" s="646"/>
      <c r="DC12" s="646"/>
      <c r="DD12" s="614">
        <v>2718</v>
      </c>
      <c r="DE12" s="609"/>
      <c r="DF12" s="609"/>
      <c r="DG12" s="609"/>
      <c r="DH12" s="609"/>
      <c r="DI12" s="609"/>
      <c r="DJ12" s="609"/>
      <c r="DK12" s="609"/>
      <c r="DL12" s="609"/>
      <c r="DM12" s="609"/>
      <c r="DN12" s="609"/>
      <c r="DO12" s="609"/>
      <c r="DP12" s="610"/>
      <c r="DQ12" s="614">
        <v>68581</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412819</v>
      </c>
      <c r="BH13" s="609"/>
      <c r="BI13" s="609"/>
      <c r="BJ13" s="609"/>
      <c r="BK13" s="609"/>
      <c r="BL13" s="609"/>
      <c r="BM13" s="609"/>
      <c r="BN13" s="610"/>
      <c r="BO13" s="646">
        <v>84.1</v>
      </c>
      <c r="BP13" s="646"/>
      <c r="BQ13" s="646"/>
      <c r="BR13" s="646"/>
      <c r="BS13" s="647">
        <v>71684</v>
      </c>
      <c r="BT13" s="647"/>
      <c r="BU13" s="647"/>
      <c r="BV13" s="647"/>
      <c r="BW13" s="647"/>
      <c r="BX13" s="647"/>
      <c r="BY13" s="647"/>
      <c r="BZ13" s="647"/>
      <c r="CA13" s="647"/>
      <c r="CB13" s="685"/>
      <c r="CD13" s="605" t="s">
        <v>242</v>
      </c>
      <c r="CE13" s="606"/>
      <c r="CF13" s="606"/>
      <c r="CG13" s="606"/>
      <c r="CH13" s="606"/>
      <c r="CI13" s="606"/>
      <c r="CJ13" s="606"/>
      <c r="CK13" s="606"/>
      <c r="CL13" s="606"/>
      <c r="CM13" s="606"/>
      <c r="CN13" s="606"/>
      <c r="CO13" s="606"/>
      <c r="CP13" s="606"/>
      <c r="CQ13" s="607"/>
      <c r="CR13" s="608">
        <v>310877</v>
      </c>
      <c r="CS13" s="609"/>
      <c r="CT13" s="609"/>
      <c r="CU13" s="609"/>
      <c r="CV13" s="609"/>
      <c r="CW13" s="609"/>
      <c r="CX13" s="609"/>
      <c r="CY13" s="610"/>
      <c r="CZ13" s="646">
        <v>7.8</v>
      </c>
      <c r="DA13" s="646"/>
      <c r="DB13" s="646"/>
      <c r="DC13" s="646"/>
      <c r="DD13" s="614">
        <v>224163</v>
      </c>
      <c r="DE13" s="609"/>
      <c r="DF13" s="609"/>
      <c r="DG13" s="609"/>
      <c r="DH13" s="609"/>
      <c r="DI13" s="609"/>
      <c r="DJ13" s="609"/>
      <c r="DK13" s="609"/>
      <c r="DL13" s="609"/>
      <c r="DM13" s="609"/>
      <c r="DN13" s="609"/>
      <c r="DO13" s="609"/>
      <c r="DP13" s="610"/>
      <c r="DQ13" s="614">
        <v>143509</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527</v>
      </c>
      <c r="S14" s="609"/>
      <c r="T14" s="609"/>
      <c r="U14" s="609"/>
      <c r="V14" s="609"/>
      <c r="W14" s="609"/>
      <c r="X14" s="609"/>
      <c r="Y14" s="610"/>
      <c r="Z14" s="646">
        <v>0</v>
      </c>
      <c r="AA14" s="646"/>
      <c r="AB14" s="646"/>
      <c r="AC14" s="646"/>
      <c r="AD14" s="647">
        <v>527</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8282</v>
      </c>
      <c r="BH14" s="609"/>
      <c r="BI14" s="609"/>
      <c r="BJ14" s="609"/>
      <c r="BK14" s="609"/>
      <c r="BL14" s="609"/>
      <c r="BM14" s="609"/>
      <c r="BN14" s="610"/>
      <c r="BO14" s="646">
        <v>1.7</v>
      </c>
      <c r="BP14" s="646"/>
      <c r="BQ14" s="646"/>
      <c r="BR14" s="646"/>
      <c r="BS14" s="647" t="s">
        <v>122</v>
      </c>
      <c r="BT14" s="647"/>
      <c r="BU14" s="647"/>
      <c r="BV14" s="647"/>
      <c r="BW14" s="647"/>
      <c r="BX14" s="647"/>
      <c r="BY14" s="647"/>
      <c r="BZ14" s="647"/>
      <c r="CA14" s="647"/>
      <c r="CB14" s="685"/>
      <c r="CD14" s="605" t="s">
        <v>245</v>
      </c>
      <c r="CE14" s="606"/>
      <c r="CF14" s="606"/>
      <c r="CG14" s="606"/>
      <c r="CH14" s="606"/>
      <c r="CI14" s="606"/>
      <c r="CJ14" s="606"/>
      <c r="CK14" s="606"/>
      <c r="CL14" s="606"/>
      <c r="CM14" s="606"/>
      <c r="CN14" s="606"/>
      <c r="CO14" s="606"/>
      <c r="CP14" s="606"/>
      <c r="CQ14" s="607"/>
      <c r="CR14" s="608">
        <v>42250</v>
      </c>
      <c r="CS14" s="609"/>
      <c r="CT14" s="609"/>
      <c r="CU14" s="609"/>
      <c r="CV14" s="609"/>
      <c r="CW14" s="609"/>
      <c r="CX14" s="609"/>
      <c r="CY14" s="610"/>
      <c r="CZ14" s="646">
        <v>1.1000000000000001</v>
      </c>
      <c r="DA14" s="646"/>
      <c r="DB14" s="646"/>
      <c r="DC14" s="646"/>
      <c r="DD14" s="614">
        <v>17549</v>
      </c>
      <c r="DE14" s="609"/>
      <c r="DF14" s="609"/>
      <c r="DG14" s="609"/>
      <c r="DH14" s="609"/>
      <c r="DI14" s="609"/>
      <c r="DJ14" s="609"/>
      <c r="DK14" s="609"/>
      <c r="DL14" s="609"/>
      <c r="DM14" s="609"/>
      <c r="DN14" s="609"/>
      <c r="DO14" s="609"/>
      <c r="DP14" s="610"/>
      <c r="DQ14" s="614">
        <v>40575</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10390</v>
      </c>
      <c r="BH15" s="609"/>
      <c r="BI15" s="609"/>
      <c r="BJ15" s="609"/>
      <c r="BK15" s="609"/>
      <c r="BL15" s="609"/>
      <c r="BM15" s="609"/>
      <c r="BN15" s="610"/>
      <c r="BO15" s="646">
        <v>2.1</v>
      </c>
      <c r="BP15" s="646"/>
      <c r="BQ15" s="646"/>
      <c r="BR15" s="646"/>
      <c r="BS15" s="647" t="s">
        <v>122</v>
      </c>
      <c r="BT15" s="647"/>
      <c r="BU15" s="647"/>
      <c r="BV15" s="647"/>
      <c r="BW15" s="647"/>
      <c r="BX15" s="647"/>
      <c r="BY15" s="647"/>
      <c r="BZ15" s="647"/>
      <c r="CA15" s="647"/>
      <c r="CB15" s="685"/>
      <c r="CD15" s="605" t="s">
        <v>248</v>
      </c>
      <c r="CE15" s="606"/>
      <c r="CF15" s="606"/>
      <c r="CG15" s="606"/>
      <c r="CH15" s="606"/>
      <c r="CI15" s="606"/>
      <c r="CJ15" s="606"/>
      <c r="CK15" s="606"/>
      <c r="CL15" s="606"/>
      <c r="CM15" s="606"/>
      <c r="CN15" s="606"/>
      <c r="CO15" s="606"/>
      <c r="CP15" s="606"/>
      <c r="CQ15" s="607"/>
      <c r="CR15" s="608">
        <v>222927</v>
      </c>
      <c r="CS15" s="609"/>
      <c r="CT15" s="609"/>
      <c r="CU15" s="609"/>
      <c r="CV15" s="609"/>
      <c r="CW15" s="609"/>
      <c r="CX15" s="609"/>
      <c r="CY15" s="610"/>
      <c r="CZ15" s="646">
        <v>5.6</v>
      </c>
      <c r="DA15" s="646"/>
      <c r="DB15" s="646"/>
      <c r="DC15" s="646"/>
      <c r="DD15" s="614">
        <v>2359</v>
      </c>
      <c r="DE15" s="609"/>
      <c r="DF15" s="609"/>
      <c r="DG15" s="609"/>
      <c r="DH15" s="609"/>
      <c r="DI15" s="609"/>
      <c r="DJ15" s="609"/>
      <c r="DK15" s="609"/>
      <c r="DL15" s="609"/>
      <c r="DM15" s="609"/>
      <c r="DN15" s="609"/>
      <c r="DO15" s="609"/>
      <c r="DP15" s="610"/>
      <c r="DQ15" s="614">
        <v>195664</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7481</v>
      </c>
      <c r="S16" s="609"/>
      <c r="T16" s="609"/>
      <c r="U16" s="609"/>
      <c r="V16" s="609"/>
      <c r="W16" s="609"/>
      <c r="X16" s="609"/>
      <c r="Y16" s="610"/>
      <c r="Z16" s="646">
        <v>0.2</v>
      </c>
      <c r="AA16" s="646"/>
      <c r="AB16" s="646"/>
      <c r="AC16" s="646"/>
      <c r="AD16" s="647">
        <v>7481</v>
      </c>
      <c r="AE16" s="647"/>
      <c r="AF16" s="647"/>
      <c r="AG16" s="647"/>
      <c r="AH16" s="647"/>
      <c r="AI16" s="647"/>
      <c r="AJ16" s="647"/>
      <c r="AK16" s="647"/>
      <c r="AL16" s="611">
        <v>0.3</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251</v>
      </c>
      <c r="CE16" s="606"/>
      <c r="CF16" s="606"/>
      <c r="CG16" s="606"/>
      <c r="CH16" s="606"/>
      <c r="CI16" s="606"/>
      <c r="CJ16" s="606"/>
      <c r="CK16" s="606"/>
      <c r="CL16" s="606"/>
      <c r="CM16" s="606"/>
      <c r="CN16" s="606"/>
      <c r="CO16" s="606"/>
      <c r="CP16" s="606"/>
      <c r="CQ16" s="607"/>
      <c r="CR16" s="608">
        <v>1162929</v>
      </c>
      <c r="CS16" s="609"/>
      <c r="CT16" s="609"/>
      <c r="CU16" s="609"/>
      <c r="CV16" s="609"/>
      <c r="CW16" s="609"/>
      <c r="CX16" s="609"/>
      <c r="CY16" s="610"/>
      <c r="CZ16" s="646">
        <v>29.2</v>
      </c>
      <c r="DA16" s="646"/>
      <c r="DB16" s="646"/>
      <c r="DC16" s="646"/>
      <c r="DD16" s="614" t="s">
        <v>122</v>
      </c>
      <c r="DE16" s="609"/>
      <c r="DF16" s="609"/>
      <c r="DG16" s="609"/>
      <c r="DH16" s="609"/>
      <c r="DI16" s="609"/>
      <c r="DJ16" s="609"/>
      <c r="DK16" s="609"/>
      <c r="DL16" s="609"/>
      <c r="DM16" s="609"/>
      <c r="DN16" s="609"/>
      <c r="DO16" s="609"/>
      <c r="DP16" s="610"/>
      <c r="DQ16" s="614">
        <v>219456</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2483</v>
      </c>
      <c r="S17" s="609"/>
      <c r="T17" s="609"/>
      <c r="U17" s="609"/>
      <c r="V17" s="609"/>
      <c r="W17" s="609"/>
      <c r="X17" s="609"/>
      <c r="Y17" s="610"/>
      <c r="Z17" s="646">
        <v>0.1</v>
      </c>
      <c r="AA17" s="646"/>
      <c r="AB17" s="646"/>
      <c r="AC17" s="646"/>
      <c r="AD17" s="647">
        <v>2483</v>
      </c>
      <c r="AE17" s="647"/>
      <c r="AF17" s="647"/>
      <c r="AG17" s="647"/>
      <c r="AH17" s="647"/>
      <c r="AI17" s="647"/>
      <c r="AJ17" s="647"/>
      <c r="AK17" s="647"/>
      <c r="AL17" s="611">
        <v>0.1</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254</v>
      </c>
      <c r="CE17" s="606"/>
      <c r="CF17" s="606"/>
      <c r="CG17" s="606"/>
      <c r="CH17" s="606"/>
      <c r="CI17" s="606"/>
      <c r="CJ17" s="606"/>
      <c r="CK17" s="606"/>
      <c r="CL17" s="606"/>
      <c r="CM17" s="606"/>
      <c r="CN17" s="606"/>
      <c r="CO17" s="606"/>
      <c r="CP17" s="606"/>
      <c r="CQ17" s="607"/>
      <c r="CR17" s="608">
        <v>350929</v>
      </c>
      <c r="CS17" s="609"/>
      <c r="CT17" s="609"/>
      <c r="CU17" s="609"/>
      <c r="CV17" s="609"/>
      <c r="CW17" s="609"/>
      <c r="CX17" s="609"/>
      <c r="CY17" s="610"/>
      <c r="CZ17" s="646">
        <v>8.8000000000000007</v>
      </c>
      <c r="DA17" s="646"/>
      <c r="DB17" s="646"/>
      <c r="DC17" s="646"/>
      <c r="DD17" s="614" t="s">
        <v>122</v>
      </c>
      <c r="DE17" s="609"/>
      <c r="DF17" s="609"/>
      <c r="DG17" s="609"/>
      <c r="DH17" s="609"/>
      <c r="DI17" s="609"/>
      <c r="DJ17" s="609"/>
      <c r="DK17" s="609"/>
      <c r="DL17" s="609"/>
      <c r="DM17" s="609"/>
      <c r="DN17" s="609"/>
      <c r="DO17" s="609"/>
      <c r="DP17" s="610"/>
      <c r="DQ17" s="614">
        <v>350929</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697</v>
      </c>
      <c r="S18" s="609"/>
      <c r="T18" s="609"/>
      <c r="U18" s="609"/>
      <c r="V18" s="609"/>
      <c r="W18" s="609"/>
      <c r="X18" s="609"/>
      <c r="Y18" s="610"/>
      <c r="Z18" s="646">
        <v>0</v>
      </c>
      <c r="AA18" s="646"/>
      <c r="AB18" s="646"/>
      <c r="AC18" s="646"/>
      <c r="AD18" s="647">
        <v>697</v>
      </c>
      <c r="AE18" s="647"/>
      <c r="AF18" s="647"/>
      <c r="AG18" s="647"/>
      <c r="AH18" s="647"/>
      <c r="AI18" s="647"/>
      <c r="AJ18" s="647"/>
      <c r="AK18" s="647"/>
      <c r="AL18" s="611">
        <v>0</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697</v>
      </c>
      <c r="S19" s="609"/>
      <c r="T19" s="609"/>
      <c r="U19" s="609"/>
      <c r="V19" s="609"/>
      <c r="W19" s="609"/>
      <c r="X19" s="609"/>
      <c r="Y19" s="610"/>
      <c r="Z19" s="646">
        <v>0</v>
      </c>
      <c r="AA19" s="646"/>
      <c r="AB19" s="646"/>
      <c r="AC19" s="646"/>
      <c r="AD19" s="647">
        <v>697</v>
      </c>
      <c r="AE19" s="647"/>
      <c r="AF19" s="647"/>
      <c r="AG19" s="647"/>
      <c r="AH19" s="647"/>
      <c r="AI19" s="647"/>
      <c r="AJ19" s="647"/>
      <c r="AK19" s="647"/>
      <c r="AL19" s="611">
        <v>0</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261</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263</v>
      </c>
      <c r="CE20" s="606"/>
      <c r="CF20" s="606"/>
      <c r="CG20" s="606"/>
      <c r="CH20" s="606"/>
      <c r="CI20" s="606"/>
      <c r="CJ20" s="606"/>
      <c r="CK20" s="606"/>
      <c r="CL20" s="606"/>
      <c r="CM20" s="606"/>
      <c r="CN20" s="606"/>
      <c r="CO20" s="606"/>
      <c r="CP20" s="606"/>
      <c r="CQ20" s="607"/>
      <c r="CR20" s="608">
        <v>3986277</v>
      </c>
      <c r="CS20" s="609"/>
      <c r="CT20" s="609"/>
      <c r="CU20" s="609"/>
      <c r="CV20" s="609"/>
      <c r="CW20" s="609"/>
      <c r="CX20" s="609"/>
      <c r="CY20" s="610"/>
      <c r="CZ20" s="646">
        <v>100</v>
      </c>
      <c r="DA20" s="646"/>
      <c r="DB20" s="646"/>
      <c r="DC20" s="646"/>
      <c r="DD20" s="614">
        <v>452508</v>
      </c>
      <c r="DE20" s="609"/>
      <c r="DF20" s="609"/>
      <c r="DG20" s="609"/>
      <c r="DH20" s="609"/>
      <c r="DI20" s="609"/>
      <c r="DJ20" s="609"/>
      <c r="DK20" s="609"/>
      <c r="DL20" s="609"/>
      <c r="DM20" s="609"/>
      <c r="DN20" s="609"/>
      <c r="DO20" s="609"/>
      <c r="DP20" s="610"/>
      <c r="DQ20" s="614">
        <v>2482149</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1830679</v>
      </c>
      <c r="S21" s="609"/>
      <c r="T21" s="609"/>
      <c r="U21" s="609"/>
      <c r="V21" s="609"/>
      <c r="W21" s="609"/>
      <c r="X21" s="609"/>
      <c r="Y21" s="610"/>
      <c r="Z21" s="646">
        <v>40.4</v>
      </c>
      <c r="AA21" s="646"/>
      <c r="AB21" s="646"/>
      <c r="AC21" s="646"/>
      <c r="AD21" s="647">
        <v>1404557</v>
      </c>
      <c r="AE21" s="647"/>
      <c r="AF21" s="647"/>
      <c r="AG21" s="647"/>
      <c r="AH21" s="647"/>
      <c r="AI21" s="647"/>
      <c r="AJ21" s="647"/>
      <c r="AK21" s="647"/>
      <c r="AL21" s="611">
        <v>65.099999999999994</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1404557</v>
      </c>
      <c r="S22" s="609"/>
      <c r="T22" s="609"/>
      <c r="U22" s="609"/>
      <c r="V22" s="609"/>
      <c r="W22" s="609"/>
      <c r="X22" s="609"/>
      <c r="Y22" s="610"/>
      <c r="Z22" s="646">
        <v>31</v>
      </c>
      <c r="AA22" s="646"/>
      <c r="AB22" s="646"/>
      <c r="AC22" s="646"/>
      <c r="AD22" s="647">
        <v>1404557</v>
      </c>
      <c r="AE22" s="647"/>
      <c r="AF22" s="647"/>
      <c r="AG22" s="647"/>
      <c r="AH22" s="647"/>
      <c r="AI22" s="647"/>
      <c r="AJ22" s="647"/>
      <c r="AK22" s="647"/>
      <c r="AL22" s="611">
        <v>65.099999999999994</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426122</v>
      </c>
      <c r="S23" s="609"/>
      <c r="T23" s="609"/>
      <c r="U23" s="609"/>
      <c r="V23" s="609"/>
      <c r="W23" s="609"/>
      <c r="X23" s="609"/>
      <c r="Y23" s="610"/>
      <c r="Z23" s="646">
        <v>9.4</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278</v>
      </c>
      <c r="CE24" s="667"/>
      <c r="CF24" s="667"/>
      <c r="CG24" s="667"/>
      <c r="CH24" s="667"/>
      <c r="CI24" s="667"/>
      <c r="CJ24" s="667"/>
      <c r="CK24" s="667"/>
      <c r="CL24" s="667"/>
      <c r="CM24" s="667"/>
      <c r="CN24" s="667"/>
      <c r="CO24" s="667"/>
      <c r="CP24" s="667"/>
      <c r="CQ24" s="668"/>
      <c r="CR24" s="663">
        <v>967542</v>
      </c>
      <c r="CS24" s="664"/>
      <c r="CT24" s="664"/>
      <c r="CU24" s="664"/>
      <c r="CV24" s="664"/>
      <c r="CW24" s="664"/>
      <c r="CX24" s="664"/>
      <c r="CY24" s="689"/>
      <c r="CZ24" s="690">
        <v>24.3</v>
      </c>
      <c r="DA24" s="672"/>
      <c r="DB24" s="672"/>
      <c r="DC24" s="692"/>
      <c r="DD24" s="688">
        <v>839076</v>
      </c>
      <c r="DE24" s="664"/>
      <c r="DF24" s="664"/>
      <c r="DG24" s="664"/>
      <c r="DH24" s="664"/>
      <c r="DI24" s="664"/>
      <c r="DJ24" s="664"/>
      <c r="DK24" s="689"/>
      <c r="DL24" s="688">
        <v>834058</v>
      </c>
      <c r="DM24" s="664"/>
      <c r="DN24" s="664"/>
      <c r="DO24" s="664"/>
      <c r="DP24" s="664"/>
      <c r="DQ24" s="664"/>
      <c r="DR24" s="664"/>
      <c r="DS24" s="664"/>
      <c r="DT24" s="664"/>
      <c r="DU24" s="664"/>
      <c r="DV24" s="689"/>
      <c r="DW24" s="690">
        <v>38.5</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2549940</v>
      </c>
      <c r="S25" s="609"/>
      <c r="T25" s="609"/>
      <c r="U25" s="609"/>
      <c r="V25" s="609"/>
      <c r="W25" s="609"/>
      <c r="X25" s="609"/>
      <c r="Y25" s="610"/>
      <c r="Z25" s="646">
        <v>56.2</v>
      </c>
      <c r="AA25" s="646"/>
      <c r="AB25" s="646"/>
      <c r="AC25" s="646"/>
      <c r="AD25" s="647">
        <v>2123818</v>
      </c>
      <c r="AE25" s="647"/>
      <c r="AF25" s="647"/>
      <c r="AG25" s="647"/>
      <c r="AH25" s="647"/>
      <c r="AI25" s="647"/>
      <c r="AJ25" s="647"/>
      <c r="AK25" s="647"/>
      <c r="AL25" s="611">
        <v>98.4</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281</v>
      </c>
      <c r="CE25" s="606"/>
      <c r="CF25" s="606"/>
      <c r="CG25" s="606"/>
      <c r="CH25" s="606"/>
      <c r="CI25" s="606"/>
      <c r="CJ25" s="606"/>
      <c r="CK25" s="606"/>
      <c r="CL25" s="606"/>
      <c r="CM25" s="606"/>
      <c r="CN25" s="606"/>
      <c r="CO25" s="606"/>
      <c r="CP25" s="606"/>
      <c r="CQ25" s="607"/>
      <c r="CR25" s="608">
        <v>478123</v>
      </c>
      <c r="CS25" s="621"/>
      <c r="CT25" s="621"/>
      <c r="CU25" s="621"/>
      <c r="CV25" s="621"/>
      <c r="CW25" s="621"/>
      <c r="CX25" s="621"/>
      <c r="CY25" s="622"/>
      <c r="CZ25" s="611">
        <v>12</v>
      </c>
      <c r="DA25" s="623"/>
      <c r="DB25" s="623"/>
      <c r="DC25" s="624"/>
      <c r="DD25" s="614">
        <v>430273</v>
      </c>
      <c r="DE25" s="621"/>
      <c r="DF25" s="621"/>
      <c r="DG25" s="621"/>
      <c r="DH25" s="621"/>
      <c r="DI25" s="621"/>
      <c r="DJ25" s="621"/>
      <c r="DK25" s="622"/>
      <c r="DL25" s="614">
        <v>427211</v>
      </c>
      <c r="DM25" s="621"/>
      <c r="DN25" s="621"/>
      <c r="DO25" s="621"/>
      <c r="DP25" s="621"/>
      <c r="DQ25" s="621"/>
      <c r="DR25" s="621"/>
      <c r="DS25" s="621"/>
      <c r="DT25" s="621"/>
      <c r="DU25" s="621"/>
      <c r="DV25" s="622"/>
      <c r="DW25" s="611">
        <v>19.7</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284</v>
      </c>
      <c r="CE26" s="606"/>
      <c r="CF26" s="606"/>
      <c r="CG26" s="606"/>
      <c r="CH26" s="606"/>
      <c r="CI26" s="606"/>
      <c r="CJ26" s="606"/>
      <c r="CK26" s="606"/>
      <c r="CL26" s="606"/>
      <c r="CM26" s="606"/>
      <c r="CN26" s="606"/>
      <c r="CO26" s="606"/>
      <c r="CP26" s="606"/>
      <c r="CQ26" s="607"/>
      <c r="CR26" s="608">
        <v>244755</v>
      </c>
      <c r="CS26" s="609"/>
      <c r="CT26" s="609"/>
      <c r="CU26" s="609"/>
      <c r="CV26" s="609"/>
      <c r="CW26" s="609"/>
      <c r="CX26" s="609"/>
      <c r="CY26" s="610"/>
      <c r="CZ26" s="611">
        <v>6.1</v>
      </c>
      <c r="DA26" s="623"/>
      <c r="DB26" s="623"/>
      <c r="DC26" s="624"/>
      <c r="DD26" s="614">
        <v>212252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12605</v>
      </c>
      <c r="S27" s="609"/>
      <c r="T27" s="609"/>
      <c r="U27" s="609"/>
      <c r="V27" s="609"/>
      <c r="W27" s="609"/>
      <c r="X27" s="609"/>
      <c r="Y27" s="610"/>
      <c r="Z27" s="646">
        <v>0.3</v>
      </c>
      <c r="AA27" s="646"/>
      <c r="AB27" s="646"/>
      <c r="AC27" s="646"/>
      <c r="AD27" s="647">
        <v>30</v>
      </c>
      <c r="AE27" s="647"/>
      <c r="AF27" s="647"/>
      <c r="AG27" s="647"/>
      <c r="AH27" s="647"/>
      <c r="AI27" s="647"/>
      <c r="AJ27" s="647"/>
      <c r="AK27" s="647"/>
      <c r="AL27" s="611">
        <v>0</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490844</v>
      </c>
      <c r="BH27" s="609"/>
      <c r="BI27" s="609"/>
      <c r="BJ27" s="609"/>
      <c r="BK27" s="609"/>
      <c r="BL27" s="609"/>
      <c r="BM27" s="609"/>
      <c r="BN27" s="610"/>
      <c r="BO27" s="646">
        <v>100</v>
      </c>
      <c r="BP27" s="646"/>
      <c r="BQ27" s="646"/>
      <c r="BR27" s="646"/>
      <c r="BS27" s="647">
        <v>72828</v>
      </c>
      <c r="BT27" s="647"/>
      <c r="BU27" s="647"/>
      <c r="BV27" s="647"/>
      <c r="BW27" s="647"/>
      <c r="BX27" s="647"/>
      <c r="BY27" s="647"/>
      <c r="BZ27" s="647"/>
      <c r="CA27" s="647"/>
      <c r="CB27" s="685"/>
      <c r="CD27" s="605" t="s">
        <v>287</v>
      </c>
      <c r="CE27" s="606"/>
      <c r="CF27" s="606"/>
      <c r="CG27" s="606"/>
      <c r="CH27" s="606"/>
      <c r="CI27" s="606"/>
      <c r="CJ27" s="606"/>
      <c r="CK27" s="606"/>
      <c r="CL27" s="606"/>
      <c r="CM27" s="606"/>
      <c r="CN27" s="606"/>
      <c r="CO27" s="606"/>
      <c r="CP27" s="606"/>
      <c r="CQ27" s="607"/>
      <c r="CR27" s="608">
        <v>138490</v>
      </c>
      <c r="CS27" s="621"/>
      <c r="CT27" s="621"/>
      <c r="CU27" s="621"/>
      <c r="CV27" s="621"/>
      <c r="CW27" s="621"/>
      <c r="CX27" s="621"/>
      <c r="CY27" s="622"/>
      <c r="CZ27" s="611">
        <v>3.5</v>
      </c>
      <c r="DA27" s="623"/>
      <c r="DB27" s="623"/>
      <c r="DC27" s="624"/>
      <c r="DD27" s="614">
        <v>57874</v>
      </c>
      <c r="DE27" s="621"/>
      <c r="DF27" s="621"/>
      <c r="DG27" s="621"/>
      <c r="DH27" s="621"/>
      <c r="DI27" s="621"/>
      <c r="DJ27" s="621"/>
      <c r="DK27" s="622"/>
      <c r="DL27" s="614">
        <v>55918</v>
      </c>
      <c r="DM27" s="621"/>
      <c r="DN27" s="621"/>
      <c r="DO27" s="621"/>
      <c r="DP27" s="621"/>
      <c r="DQ27" s="621"/>
      <c r="DR27" s="621"/>
      <c r="DS27" s="621"/>
      <c r="DT27" s="621"/>
      <c r="DU27" s="621"/>
      <c r="DV27" s="622"/>
      <c r="DW27" s="611">
        <v>2.6</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33200</v>
      </c>
      <c r="S28" s="609"/>
      <c r="T28" s="609"/>
      <c r="U28" s="609"/>
      <c r="V28" s="609"/>
      <c r="W28" s="609"/>
      <c r="X28" s="609"/>
      <c r="Y28" s="610"/>
      <c r="Z28" s="646">
        <v>0.7</v>
      </c>
      <c r="AA28" s="646"/>
      <c r="AB28" s="646"/>
      <c r="AC28" s="646"/>
      <c r="AD28" s="647">
        <v>976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350929</v>
      </c>
      <c r="CS28" s="609"/>
      <c r="CT28" s="609"/>
      <c r="CU28" s="609"/>
      <c r="CV28" s="609"/>
      <c r="CW28" s="609"/>
      <c r="CX28" s="609"/>
      <c r="CY28" s="610"/>
      <c r="CZ28" s="611">
        <v>8.8000000000000007</v>
      </c>
      <c r="DA28" s="623"/>
      <c r="DB28" s="623"/>
      <c r="DC28" s="624"/>
      <c r="DD28" s="614">
        <v>350929</v>
      </c>
      <c r="DE28" s="609"/>
      <c r="DF28" s="609"/>
      <c r="DG28" s="609"/>
      <c r="DH28" s="609"/>
      <c r="DI28" s="609"/>
      <c r="DJ28" s="609"/>
      <c r="DK28" s="610"/>
      <c r="DL28" s="614">
        <v>350929</v>
      </c>
      <c r="DM28" s="609"/>
      <c r="DN28" s="609"/>
      <c r="DO28" s="609"/>
      <c r="DP28" s="609"/>
      <c r="DQ28" s="609"/>
      <c r="DR28" s="609"/>
      <c r="DS28" s="609"/>
      <c r="DT28" s="609"/>
      <c r="DU28" s="609"/>
      <c r="DV28" s="610"/>
      <c r="DW28" s="611">
        <v>16.2</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1358</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291</v>
      </c>
      <c r="CE29" s="628"/>
      <c r="CF29" s="605" t="s">
        <v>66</v>
      </c>
      <c r="CG29" s="606"/>
      <c r="CH29" s="606"/>
      <c r="CI29" s="606"/>
      <c r="CJ29" s="606"/>
      <c r="CK29" s="606"/>
      <c r="CL29" s="606"/>
      <c r="CM29" s="606"/>
      <c r="CN29" s="606"/>
      <c r="CO29" s="606"/>
      <c r="CP29" s="606"/>
      <c r="CQ29" s="607"/>
      <c r="CR29" s="608">
        <v>350929</v>
      </c>
      <c r="CS29" s="621"/>
      <c r="CT29" s="621"/>
      <c r="CU29" s="621"/>
      <c r="CV29" s="621"/>
      <c r="CW29" s="621"/>
      <c r="CX29" s="621"/>
      <c r="CY29" s="622"/>
      <c r="CZ29" s="611">
        <v>8.8000000000000007</v>
      </c>
      <c r="DA29" s="623"/>
      <c r="DB29" s="623"/>
      <c r="DC29" s="624"/>
      <c r="DD29" s="614">
        <v>350929</v>
      </c>
      <c r="DE29" s="621"/>
      <c r="DF29" s="621"/>
      <c r="DG29" s="621"/>
      <c r="DH29" s="621"/>
      <c r="DI29" s="621"/>
      <c r="DJ29" s="621"/>
      <c r="DK29" s="622"/>
      <c r="DL29" s="614">
        <v>350929</v>
      </c>
      <c r="DM29" s="621"/>
      <c r="DN29" s="621"/>
      <c r="DO29" s="621"/>
      <c r="DP29" s="621"/>
      <c r="DQ29" s="621"/>
      <c r="DR29" s="621"/>
      <c r="DS29" s="621"/>
      <c r="DT29" s="621"/>
      <c r="DU29" s="621"/>
      <c r="DV29" s="622"/>
      <c r="DW29" s="611">
        <v>16.2</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757832</v>
      </c>
      <c r="S30" s="609"/>
      <c r="T30" s="609"/>
      <c r="U30" s="609"/>
      <c r="V30" s="609"/>
      <c r="W30" s="609"/>
      <c r="X30" s="609"/>
      <c r="Y30" s="610"/>
      <c r="Z30" s="646">
        <v>16.7</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346201</v>
      </c>
      <c r="CS30" s="609"/>
      <c r="CT30" s="609"/>
      <c r="CU30" s="609"/>
      <c r="CV30" s="609"/>
      <c r="CW30" s="609"/>
      <c r="CX30" s="609"/>
      <c r="CY30" s="610"/>
      <c r="CZ30" s="611">
        <v>8.6999999999999993</v>
      </c>
      <c r="DA30" s="623"/>
      <c r="DB30" s="623"/>
      <c r="DC30" s="624"/>
      <c r="DD30" s="614">
        <v>346201</v>
      </c>
      <c r="DE30" s="609"/>
      <c r="DF30" s="609"/>
      <c r="DG30" s="609"/>
      <c r="DH30" s="609"/>
      <c r="DI30" s="609"/>
      <c r="DJ30" s="609"/>
      <c r="DK30" s="610"/>
      <c r="DL30" s="614">
        <v>346201</v>
      </c>
      <c r="DM30" s="609"/>
      <c r="DN30" s="609"/>
      <c r="DO30" s="609"/>
      <c r="DP30" s="609"/>
      <c r="DQ30" s="609"/>
      <c r="DR30" s="609"/>
      <c r="DS30" s="609"/>
      <c r="DT30" s="609"/>
      <c r="DU30" s="609"/>
      <c r="DV30" s="610"/>
      <c r="DW30" s="611">
        <v>16</v>
      </c>
      <c r="DX30" s="623"/>
      <c r="DY30" s="623"/>
      <c r="DZ30" s="623"/>
      <c r="EA30" s="623"/>
      <c r="EB30" s="623"/>
      <c r="EC30" s="635"/>
    </row>
    <row r="31" spans="2:133" ht="11.25" customHeight="1" x14ac:dyDescent="0.2">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100</v>
      </c>
      <c r="BH31" s="671"/>
      <c r="BI31" s="671"/>
      <c r="BJ31" s="671"/>
      <c r="BK31" s="671"/>
      <c r="BL31" s="671"/>
      <c r="BM31" s="672">
        <v>100</v>
      </c>
      <c r="BN31" s="671"/>
      <c r="BO31" s="671"/>
      <c r="BP31" s="671"/>
      <c r="BQ31" s="673"/>
      <c r="BR31" s="670">
        <v>100</v>
      </c>
      <c r="BS31" s="671"/>
      <c r="BT31" s="671"/>
      <c r="BU31" s="671"/>
      <c r="BV31" s="671"/>
      <c r="BW31" s="671"/>
      <c r="BX31" s="672">
        <v>100</v>
      </c>
      <c r="BY31" s="671"/>
      <c r="BZ31" s="671"/>
      <c r="CA31" s="671"/>
      <c r="CB31" s="673"/>
      <c r="CD31" s="629"/>
      <c r="CE31" s="630"/>
      <c r="CF31" s="605" t="s">
        <v>299</v>
      </c>
      <c r="CG31" s="606"/>
      <c r="CH31" s="606"/>
      <c r="CI31" s="606"/>
      <c r="CJ31" s="606"/>
      <c r="CK31" s="606"/>
      <c r="CL31" s="606"/>
      <c r="CM31" s="606"/>
      <c r="CN31" s="606"/>
      <c r="CO31" s="606"/>
      <c r="CP31" s="606"/>
      <c r="CQ31" s="607"/>
      <c r="CR31" s="608">
        <v>4728</v>
      </c>
      <c r="CS31" s="621"/>
      <c r="CT31" s="621"/>
      <c r="CU31" s="621"/>
      <c r="CV31" s="621"/>
      <c r="CW31" s="621"/>
      <c r="CX31" s="621"/>
      <c r="CY31" s="622"/>
      <c r="CZ31" s="611">
        <v>0.1</v>
      </c>
      <c r="DA31" s="623"/>
      <c r="DB31" s="623"/>
      <c r="DC31" s="624"/>
      <c r="DD31" s="614">
        <v>4728</v>
      </c>
      <c r="DE31" s="621"/>
      <c r="DF31" s="621"/>
      <c r="DG31" s="621"/>
      <c r="DH31" s="621"/>
      <c r="DI31" s="621"/>
      <c r="DJ31" s="621"/>
      <c r="DK31" s="622"/>
      <c r="DL31" s="614">
        <v>4728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622631</v>
      </c>
      <c r="S32" s="609"/>
      <c r="T32" s="609"/>
      <c r="U32" s="609"/>
      <c r="V32" s="609"/>
      <c r="W32" s="609"/>
      <c r="X32" s="609"/>
      <c r="Y32" s="610"/>
      <c r="Z32" s="646">
        <v>13.7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301</v>
      </c>
      <c r="AX32" s="605" t="s">
        <v>302</v>
      </c>
      <c r="AY32" s="606"/>
      <c r="AZ32" s="606"/>
      <c r="BA32" s="606"/>
      <c r="BB32" s="606"/>
      <c r="BC32" s="606"/>
      <c r="BD32" s="606"/>
      <c r="BE32" s="606"/>
      <c r="BF32" s="607"/>
      <c r="BG32" s="674">
        <v>100</v>
      </c>
      <c r="BH32" s="621"/>
      <c r="BI32" s="621"/>
      <c r="BJ32" s="621"/>
      <c r="BK32" s="621"/>
      <c r="BL32" s="621"/>
      <c r="BM32" s="612">
        <v>100</v>
      </c>
      <c r="BN32" s="621"/>
      <c r="BO32" s="621"/>
      <c r="BP32" s="621"/>
      <c r="BQ32" s="644"/>
      <c r="BR32" s="674">
        <v>100</v>
      </c>
      <c r="BS32" s="621"/>
      <c r="BT32" s="621"/>
      <c r="BU32" s="621"/>
      <c r="BV32" s="621"/>
      <c r="BW32" s="621"/>
      <c r="BX32" s="612">
        <v>100</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49193</v>
      </c>
      <c r="S33" s="609"/>
      <c r="T33" s="609"/>
      <c r="U33" s="609"/>
      <c r="V33" s="609"/>
      <c r="W33" s="609"/>
      <c r="X33" s="609"/>
      <c r="Y33" s="610"/>
      <c r="Z33" s="646">
        <v>1.1000000000000001</v>
      </c>
      <c r="AA33" s="646"/>
      <c r="AB33" s="646"/>
      <c r="AC33" s="646"/>
      <c r="AD33" s="647">
        <v>27964</v>
      </c>
      <c r="AE33" s="647"/>
      <c r="AF33" s="647"/>
      <c r="AG33" s="647"/>
      <c r="AH33" s="647"/>
      <c r="AI33" s="647"/>
      <c r="AJ33" s="647"/>
      <c r="AK33" s="647"/>
      <c r="AL33" s="611">
        <v>1.3</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100</v>
      </c>
      <c r="BH33" s="593"/>
      <c r="BI33" s="593"/>
      <c r="BJ33" s="593"/>
      <c r="BK33" s="593"/>
      <c r="BL33" s="593"/>
      <c r="BM33" s="639">
        <v>100</v>
      </c>
      <c r="BN33" s="593"/>
      <c r="BO33" s="593"/>
      <c r="BP33" s="593"/>
      <c r="BQ33" s="656"/>
      <c r="BR33" s="669">
        <v>100</v>
      </c>
      <c r="BS33" s="593"/>
      <c r="BT33" s="593"/>
      <c r="BU33" s="593"/>
      <c r="BV33" s="593"/>
      <c r="BW33" s="593"/>
      <c r="BX33" s="639">
        <v>100</v>
      </c>
      <c r="BY33" s="593"/>
      <c r="BZ33" s="593"/>
      <c r="CA33" s="593"/>
      <c r="CB33" s="656"/>
      <c r="CD33" s="605" t="s">
        <v>306</v>
      </c>
      <c r="CE33" s="606"/>
      <c r="CF33" s="606"/>
      <c r="CG33" s="606"/>
      <c r="CH33" s="606"/>
      <c r="CI33" s="606"/>
      <c r="CJ33" s="606"/>
      <c r="CK33" s="606"/>
      <c r="CL33" s="606"/>
      <c r="CM33" s="606"/>
      <c r="CN33" s="606"/>
      <c r="CO33" s="606"/>
      <c r="CP33" s="606"/>
      <c r="CQ33" s="607"/>
      <c r="CR33" s="608">
        <v>1403298</v>
      </c>
      <c r="CS33" s="621"/>
      <c r="CT33" s="621"/>
      <c r="CU33" s="621"/>
      <c r="CV33" s="621"/>
      <c r="CW33" s="621"/>
      <c r="CX33" s="621"/>
      <c r="CY33" s="622"/>
      <c r="CZ33" s="611">
        <v>35.200000000000003</v>
      </c>
      <c r="DA33" s="623"/>
      <c r="DB33" s="623"/>
      <c r="DC33" s="624"/>
      <c r="DD33" s="614">
        <v>1215543</v>
      </c>
      <c r="DE33" s="621"/>
      <c r="DF33" s="621"/>
      <c r="DG33" s="621"/>
      <c r="DH33" s="621"/>
      <c r="DI33" s="621"/>
      <c r="DJ33" s="621"/>
      <c r="DK33" s="622"/>
      <c r="DL33" s="614">
        <v>867342</v>
      </c>
      <c r="DM33" s="621"/>
      <c r="DN33" s="621"/>
      <c r="DO33" s="621"/>
      <c r="DP33" s="621"/>
      <c r="DQ33" s="621"/>
      <c r="DR33" s="621"/>
      <c r="DS33" s="621"/>
      <c r="DT33" s="621"/>
      <c r="DU33" s="621"/>
      <c r="DV33" s="622"/>
      <c r="DW33" s="611">
        <v>40</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28779</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439540</v>
      </c>
      <c r="CS34" s="609"/>
      <c r="CT34" s="609"/>
      <c r="CU34" s="609"/>
      <c r="CV34" s="609"/>
      <c r="CW34" s="609"/>
      <c r="CX34" s="609"/>
      <c r="CY34" s="610"/>
      <c r="CZ34" s="611">
        <v>11</v>
      </c>
      <c r="DA34" s="623"/>
      <c r="DB34" s="623"/>
      <c r="DC34" s="624"/>
      <c r="DD34" s="614">
        <v>399051</v>
      </c>
      <c r="DE34" s="609"/>
      <c r="DF34" s="609"/>
      <c r="DG34" s="609"/>
      <c r="DH34" s="609"/>
      <c r="DI34" s="609"/>
      <c r="DJ34" s="609"/>
      <c r="DK34" s="610"/>
      <c r="DL34" s="614">
        <v>344509</v>
      </c>
      <c r="DM34" s="609"/>
      <c r="DN34" s="609"/>
      <c r="DO34" s="609"/>
      <c r="DP34" s="609"/>
      <c r="DQ34" s="609"/>
      <c r="DR34" s="609"/>
      <c r="DS34" s="609"/>
      <c r="DT34" s="609"/>
      <c r="DU34" s="609"/>
      <c r="DV34" s="610"/>
      <c r="DW34" s="611">
        <v>15.9</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61000</v>
      </c>
      <c r="S35" s="609"/>
      <c r="T35" s="609"/>
      <c r="U35" s="609"/>
      <c r="V35" s="609"/>
      <c r="W35" s="609"/>
      <c r="X35" s="609"/>
      <c r="Y35" s="610"/>
      <c r="Z35" s="646">
        <v>1.3</v>
      </c>
      <c r="AA35" s="646"/>
      <c r="AB35" s="646"/>
      <c r="AC35" s="646"/>
      <c r="AD35" s="647" t="s">
        <v>122</v>
      </c>
      <c r="AE35" s="647"/>
      <c r="AF35" s="647"/>
      <c r="AG35" s="647"/>
      <c r="AH35" s="647"/>
      <c r="AI35" s="647"/>
      <c r="AJ35" s="647"/>
      <c r="AK35" s="647"/>
      <c r="AL35" s="611" t="s">
        <v>122</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70794</v>
      </c>
      <c r="CS35" s="621"/>
      <c r="CT35" s="621"/>
      <c r="CU35" s="621"/>
      <c r="CV35" s="621"/>
      <c r="CW35" s="621"/>
      <c r="CX35" s="621"/>
      <c r="CY35" s="622"/>
      <c r="CZ35" s="611">
        <v>1.8</v>
      </c>
      <c r="DA35" s="623"/>
      <c r="DB35" s="623"/>
      <c r="DC35" s="624"/>
      <c r="DD35" s="614">
        <v>39557</v>
      </c>
      <c r="DE35" s="621"/>
      <c r="DF35" s="621"/>
      <c r="DG35" s="621"/>
      <c r="DH35" s="621"/>
      <c r="DI35" s="621"/>
      <c r="DJ35" s="621"/>
      <c r="DK35" s="622"/>
      <c r="DL35" s="614">
        <v>24333</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264674</v>
      </c>
      <c r="S36" s="609"/>
      <c r="T36" s="609"/>
      <c r="U36" s="609"/>
      <c r="V36" s="609"/>
      <c r="W36" s="609"/>
      <c r="X36" s="609"/>
      <c r="Y36" s="610"/>
      <c r="Z36" s="646">
        <v>5.8</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3">
        <v>303823</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36949</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557881</v>
      </c>
      <c r="CS36" s="609"/>
      <c r="CT36" s="609"/>
      <c r="CU36" s="609"/>
      <c r="CV36" s="609"/>
      <c r="CW36" s="609"/>
      <c r="CX36" s="609"/>
      <c r="CY36" s="610"/>
      <c r="CZ36" s="611">
        <v>14</v>
      </c>
      <c r="DA36" s="623"/>
      <c r="DB36" s="623"/>
      <c r="DC36" s="624"/>
      <c r="DD36" s="614">
        <v>484115</v>
      </c>
      <c r="DE36" s="609"/>
      <c r="DF36" s="609"/>
      <c r="DG36" s="609"/>
      <c r="DH36" s="609"/>
      <c r="DI36" s="609"/>
      <c r="DJ36" s="609"/>
      <c r="DK36" s="610"/>
      <c r="DL36" s="614">
        <v>273584</v>
      </c>
      <c r="DM36" s="609"/>
      <c r="DN36" s="609"/>
      <c r="DO36" s="609"/>
      <c r="DP36" s="609"/>
      <c r="DQ36" s="609"/>
      <c r="DR36" s="609"/>
      <c r="DS36" s="609"/>
      <c r="DT36" s="609"/>
      <c r="DU36" s="609"/>
      <c r="DV36" s="610"/>
      <c r="DW36" s="611">
        <v>12.6</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41584</v>
      </c>
      <c r="S37" s="609"/>
      <c r="T37" s="609"/>
      <c r="U37" s="609"/>
      <c r="V37" s="609"/>
      <c r="W37" s="609"/>
      <c r="X37" s="609"/>
      <c r="Y37" s="610"/>
      <c r="Z37" s="646">
        <v>0.9</v>
      </c>
      <c r="AA37" s="646"/>
      <c r="AB37" s="646"/>
      <c r="AC37" s="646"/>
      <c r="AD37" s="647">
        <v>5325</v>
      </c>
      <c r="AE37" s="647"/>
      <c r="AF37" s="647"/>
      <c r="AG37" s="647"/>
      <c r="AH37" s="647"/>
      <c r="AI37" s="647"/>
      <c r="AJ37" s="647"/>
      <c r="AK37" s="647"/>
      <c r="AL37" s="611">
        <v>0.2</v>
      </c>
      <c r="AM37" s="612"/>
      <c r="AN37" s="612"/>
      <c r="AO37" s="648"/>
      <c r="AQ37" s="641" t="s">
        <v>318</v>
      </c>
      <c r="AR37" s="642"/>
      <c r="AS37" s="642"/>
      <c r="AT37" s="642"/>
      <c r="AU37" s="642"/>
      <c r="AV37" s="642"/>
      <c r="AW37" s="642"/>
      <c r="AX37" s="642"/>
      <c r="AY37" s="643"/>
      <c r="AZ37" s="608">
        <v>24690</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33849</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67160</v>
      </c>
      <c r="CS37" s="621"/>
      <c r="CT37" s="621"/>
      <c r="CU37" s="621"/>
      <c r="CV37" s="621"/>
      <c r="CW37" s="621"/>
      <c r="CX37" s="621"/>
      <c r="CY37" s="622"/>
      <c r="CZ37" s="611">
        <v>1.7</v>
      </c>
      <c r="DA37" s="623"/>
      <c r="DB37" s="623"/>
      <c r="DC37" s="624"/>
      <c r="DD37" s="614">
        <v>67160</v>
      </c>
      <c r="DE37" s="621"/>
      <c r="DF37" s="621"/>
      <c r="DG37" s="621"/>
      <c r="DH37" s="621"/>
      <c r="DI37" s="621"/>
      <c r="DJ37" s="621"/>
      <c r="DK37" s="622"/>
      <c r="DL37" s="614">
        <v>67160</v>
      </c>
      <c r="DM37" s="621"/>
      <c r="DN37" s="621"/>
      <c r="DO37" s="621"/>
      <c r="DP37" s="621"/>
      <c r="DQ37" s="621"/>
      <c r="DR37" s="621"/>
      <c r="DS37" s="621"/>
      <c r="DT37" s="621"/>
      <c r="DU37" s="621"/>
      <c r="DV37" s="622"/>
      <c r="DW37" s="611">
        <v>3.1</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113507</v>
      </c>
      <c r="S38" s="609"/>
      <c r="T38" s="609"/>
      <c r="U38" s="609"/>
      <c r="V38" s="609"/>
      <c r="W38" s="609"/>
      <c r="X38" s="609"/>
      <c r="Y38" s="610"/>
      <c r="Z38" s="646">
        <v>2.5</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19666</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212</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303823</v>
      </c>
      <c r="CS38" s="609"/>
      <c r="CT38" s="609"/>
      <c r="CU38" s="609"/>
      <c r="CV38" s="609"/>
      <c r="CW38" s="609"/>
      <c r="CX38" s="609"/>
      <c r="CY38" s="610"/>
      <c r="CZ38" s="611">
        <v>7.6</v>
      </c>
      <c r="DA38" s="623"/>
      <c r="DB38" s="623"/>
      <c r="DC38" s="624"/>
      <c r="DD38" s="614">
        <v>283402</v>
      </c>
      <c r="DE38" s="609"/>
      <c r="DF38" s="609"/>
      <c r="DG38" s="609"/>
      <c r="DH38" s="609"/>
      <c r="DI38" s="609"/>
      <c r="DJ38" s="609"/>
      <c r="DK38" s="610"/>
      <c r="DL38" s="614">
        <v>224616</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314</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19260</v>
      </c>
      <c r="CS39" s="621"/>
      <c r="CT39" s="621"/>
      <c r="CU39" s="621"/>
      <c r="CV39" s="621"/>
      <c r="CW39" s="621"/>
      <c r="CX39" s="621"/>
      <c r="CY39" s="622"/>
      <c r="CZ39" s="611">
        <v>0.5</v>
      </c>
      <c r="DA39" s="623"/>
      <c r="DB39" s="623"/>
      <c r="DC39" s="624"/>
      <c r="DD39" s="614">
        <v>9118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8307</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95</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12000</v>
      </c>
      <c r="CS40" s="609"/>
      <c r="CT40" s="609"/>
      <c r="CU40" s="609"/>
      <c r="CV40" s="609"/>
      <c r="CW40" s="609"/>
      <c r="CX40" s="609"/>
      <c r="CY40" s="610"/>
      <c r="CZ40" s="611">
        <v>0.3</v>
      </c>
      <c r="DA40" s="623"/>
      <c r="DB40" s="623"/>
      <c r="DC40" s="624"/>
      <c r="DD40" s="614">
        <v>300</v>
      </c>
      <c r="DE40" s="609"/>
      <c r="DF40" s="609"/>
      <c r="DG40" s="609"/>
      <c r="DH40" s="609"/>
      <c r="DI40" s="609"/>
      <c r="DJ40" s="609"/>
      <c r="DK40" s="610"/>
      <c r="DL40" s="614">
        <v>300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4536303</v>
      </c>
      <c r="S41" s="633"/>
      <c r="T41" s="633"/>
      <c r="U41" s="633"/>
      <c r="V41" s="633"/>
      <c r="W41" s="633"/>
      <c r="X41" s="633"/>
      <c r="Y41" s="636"/>
      <c r="Z41" s="637">
        <v>100</v>
      </c>
      <c r="AA41" s="637"/>
      <c r="AB41" s="637"/>
      <c r="AC41" s="637"/>
      <c r="AD41" s="638">
        <v>2158113</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141843</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117624</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420</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1615437</v>
      </c>
      <c r="CS42" s="621"/>
      <c r="CT42" s="621"/>
      <c r="CU42" s="621"/>
      <c r="CV42" s="621"/>
      <c r="CW42" s="621"/>
      <c r="CX42" s="621"/>
      <c r="CY42" s="622"/>
      <c r="CZ42" s="611">
        <v>40.5</v>
      </c>
      <c r="DA42" s="623"/>
      <c r="DB42" s="623"/>
      <c r="DC42" s="624"/>
      <c r="DD42" s="614">
        <v>427530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29897</v>
      </c>
      <c r="CS43" s="621"/>
      <c r="CT43" s="621"/>
      <c r="CU43" s="621"/>
      <c r="CV43" s="621"/>
      <c r="CW43" s="621"/>
      <c r="CX43" s="621"/>
      <c r="CY43" s="622"/>
      <c r="CZ43" s="611">
        <v>0.7</v>
      </c>
      <c r="DA43" s="623"/>
      <c r="DB43" s="623"/>
      <c r="DC43" s="624"/>
      <c r="DD43" s="614">
        <v>29897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452508</v>
      </c>
      <c r="CS44" s="609"/>
      <c r="CT44" s="609"/>
      <c r="CU44" s="609"/>
      <c r="CV44" s="609"/>
      <c r="CW44" s="609"/>
      <c r="CX44" s="609"/>
      <c r="CY44" s="610"/>
      <c r="CZ44" s="611">
        <v>11.4</v>
      </c>
      <c r="DA44" s="612"/>
      <c r="DB44" s="612"/>
      <c r="DC44" s="613"/>
      <c r="DD44" s="614">
        <v>208074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173107</v>
      </c>
      <c r="CS45" s="621"/>
      <c r="CT45" s="621"/>
      <c r="CU45" s="621"/>
      <c r="CV45" s="621"/>
      <c r="CW45" s="621"/>
      <c r="CX45" s="621"/>
      <c r="CY45" s="622"/>
      <c r="CZ45" s="611">
        <v>4.3</v>
      </c>
      <c r="DA45" s="623"/>
      <c r="DB45" s="623"/>
      <c r="DC45" s="624"/>
      <c r="DD45" s="614">
        <v>59684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278151</v>
      </c>
      <c r="CS46" s="609"/>
      <c r="CT46" s="609"/>
      <c r="CU46" s="609"/>
      <c r="CV46" s="609"/>
      <c r="CW46" s="609"/>
      <c r="CX46" s="609"/>
      <c r="CY46" s="610"/>
      <c r="CZ46" s="611">
        <v>7</v>
      </c>
      <c r="DA46" s="612"/>
      <c r="DB46" s="612"/>
      <c r="DC46" s="613"/>
      <c r="DD46" s="614">
        <v>147140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1162929</v>
      </c>
      <c r="CS47" s="621"/>
      <c r="CT47" s="621"/>
      <c r="CU47" s="621"/>
      <c r="CV47" s="621"/>
      <c r="CW47" s="621"/>
      <c r="CX47" s="621"/>
      <c r="CY47" s="622"/>
      <c r="CZ47" s="611">
        <v>29.2</v>
      </c>
      <c r="DA47" s="623"/>
      <c r="DB47" s="623"/>
      <c r="DC47" s="624"/>
      <c r="DD47" s="614">
        <v>219456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3986277</v>
      </c>
      <c r="CS49" s="593"/>
      <c r="CT49" s="593"/>
      <c r="CU49" s="593"/>
      <c r="CV49" s="593"/>
      <c r="CW49" s="593"/>
      <c r="CX49" s="593"/>
      <c r="CY49" s="594"/>
      <c r="CZ49" s="595">
        <v>100</v>
      </c>
      <c r="DA49" s="596"/>
      <c r="DB49" s="596"/>
      <c r="DC49" s="597"/>
      <c r="DD49" s="598">
        <v>2482149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vjOstcinsAAsLdPd42mK68TGgDu1HxLkIqE/qI9eFXgMjqU63Urd2t4L/y6RUM2SKkyt3Rjw1x6UMUiXlqLw==" saltValue="phuv/f6eU08PrvFprF/6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5" sqref="AK75:AO7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373</v>
      </c>
      <c r="C7" s="1035"/>
      <c r="D7" s="1035"/>
      <c r="E7" s="1035"/>
      <c r="F7" s="1035"/>
      <c r="G7" s="1035"/>
      <c r="H7" s="1035"/>
      <c r="I7" s="1035"/>
      <c r="J7" s="1035"/>
      <c r="K7" s="1035"/>
      <c r="L7" s="1035"/>
      <c r="M7" s="1035"/>
      <c r="N7" s="1035"/>
      <c r="O7" s="1035"/>
      <c r="P7" s="1036"/>
      <c r="Q7" s="1089">
        <v>4536</v>
      </c>
      <c r="R7" s="1090"/>
      <c r="S7" s="1090"/>
      <c r="T7" s="1090"/>
      <c r="U7" s="1090"/>
      <c r="V7" s="1090">
        <v>3986</v>
      </c>
      <c r="W7" s="1090"/>
      <c r="X7" s="1090"/>
      <c r="Y7" s="1090"/>
      <c r="Z7" s="1090"/>
      <c r="AA7" s="1090">
        <v>550</v>
      </c>
      <c r="AB7" s="1090"/>
      <c r="AC7" s="1090"/>
      <c r="AD7" s="1090"/>
      <c r="AE7" s="1091"/>
      <c r="AF7" s="1092">
        <v>55</v>
      </c>
      <c r="AG7" s="1093"/>
      <c r="AH7" s="1093"/>
      <c r="AI7" s="1093"/>
      <c r="AJ7" s="1094"/>
      <c r="AK7" s="1095">
        <v>61</v>
      </c>
      <c r="AL7" s="1096"/>
      <c r="AM7" s="1096"/>
      <c r="AN7" s="1096"/>
      <c r="AO7" s="1096"/>
      <c r="AP7" s="1096">
        <v>2421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558</v>
      </c>
      <c r="BT7" s="1087"/>
      <c r="BU7" s="1087"/>
      <c r="BV7" s="1087"/>
      <c r="BW7" s="1087"/>
      <c r="BX7" s="1087"/>
      <c r="BY7" s="1087"/>
      <c r="BZ7" s="1087"/>
      <c r="CA7" s="1087"/>
      <c r="CB7" s="1087"/>
      <c r="CC7" s="1087"/>
      <c r="CD7" s="1087"/>
      <c r="CE7" s="1087"/>
      <c r="CF7" s="1087"/>
      <c r="CG7" s="1099"/>
      <c r="CH7" s="1083">
        <v>-6</v>
      </c>
      <c r="CI7" s="1084"/>
      <c r="CJ7" s="1084"/>
      <c r="CK7" s="1084"/>
      <c r="CL7" s="1085"/>
      <c r="CM7" s="1083">
        <v>1116</v>
      </c>
      <c r="CN7" s="1084"/>
      <c r="CO7" s="1084"/>
      <c r="CP7" s="1084"/>
      <c r="CQ7" s="1085"/>
      <c r="CR7" s="1083">
        <v>1000</v>
      </c>
      <c r="CS7" s="1084"/>
      <c r="CT7" s="1084"/>
      <c r="CU7" s="1084"/>
      <c r="CV7" s="1085"/>
      <c r="CW7" s="1083">
        <v>44</v>
      </c>
      <c r="CX7" s="1084"/>
      <c r="CY7" s="1084"/>
      <c r="CZ7" s="1084"/>
      <c r="DA7" s="1085"/>
      <c r="DB7" s="1083" t="s">
        <v>559</v>
      </c>
      <c r="DC7" s="1084"/>
      <c r="DD7" s="1084"/>
      <c r="DE7" s="1084"/>
      <c r="DF7" s="1085"/>
      <c r="DG7" s="1083" t="s">
        <v>559</v>
      </c>
      <c r="DH7" s="1084"/>
      <c r="DI7" s="1084"/>
      <c r="DJ7" s="1084"/>
      <c r="DK7" s="1085"/>
      <c r="DL7" s="1083" t="s">
        <v>559</v>
      </c>
      <c r="DM7" s="1084"/>
      <c r="DN7" s="1084"/>
      <c r="DO7" s="1084"/>
      <c r="DP7" s="1085"/>
      <c r="DQ7" s="1083" t="s">
        <v>559</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560</v>
      </c>
      <c r="BT8" s="980"/>
      <c r="BU8" s="980"/>
      <c r="BV8" s="980"/>
      <c r="BW8" s="980"/>
      <c r="BX8" s="980"/>
      <c r="BY8" s="980"/>
      <c r="BZ8" s="980"/>
      <c r="CA8" s="980"/>
      <c r="CB8" s="980"/>
      <c r="CC8" s="980"/>
      <c r="CD8" s="980"/>
      <c r="CE8" s="980"/>
      <c r="CF8" s="980"/>
      <c r="CG8" s="1001"/>
      <c r="CH8" s="976">
        <v>2</v>
      </c>
      <c r="CI8" s="977"/>
      <c r="CJ8" s="977"/>
      <c r="CK8" s="977"/>
      <c r="CL8" s="978"/>
      <c r="CM8" s="976">
        <v>16</v>
      </c>
      <c r="CN8" s="977"/>
      <c r="CO8" s="977"/>
      <c r="CP8" s="977"/>
      <c r="CQ8" s="978"/>
      <c r="CR8" s="976">
        <v>10</v>
      </c>
      <c r="CS8" s="977"/>
      <c r="CT8" s="977"/>
      <c r="CU8" s="977"/>
      <c r="CV8" s="978"/>
      <c r="CW8" s="976" t="s">
        <v>559</v>
      </c>
      <c r="CX8" s="977"/>
      <c r="CY8" s="977"/>
      <c r="CZ8" s="977"/>
      <c r="DA8" s="978"/>
      <c r="DB8" s="976" t="s">
        <v>559</v>
      </c>
      <c r="DC8" s="977"/>
      <c r="DD8" s="977"/>
      <c r="DE8" s="977"/>
      <c r="DF8" s="978"/>
      <c r="DG8" s="976" t="s">
        <v>559</v>
      </c>
      <c r="DH8" s="977"/>
      <c r="DI8" s="977"/>
      <c r="DJ8" s="977"/>
      <c r="DK8" s="978"/>
      <c r="DL8" s="976" t="s">
        <v>559</v>
      </c>
      <c r="DM8" s="977"/>
      <c r="DN8" s="977"/>
      <c r="DO8" s="977"/>
      <c r="DP8" s="978"/>
      <c r="DQ8" s="976" t="s">
        <v>559</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561</v>
      </c>
      <c r="BT9" s="980"/>
      <c r="BU9" s="980"/>
      <c r="BV9" s="980"/>
      <c r="BW9" s="980"/>
      <c r="BX9" s="980"/>
      <c r="BY9" s="980"/>
      <c r="BZ9" s="980"/>
      <c r="CA9" s="980"/>
      <c r="CB9" s="980"/>
      <c r="CC9" s="980"/>
      <c r="CD9" s="980"/>
      <c r="CE9" s="980"/>
      <c r="CF9" s="980"/>
      <c r="CG9" s="1001"/>
      <c r="CH9" s="976">
        <v>-71</v>
      </c>
      <c r="CI9" s="977"/>
      <c r="CJ9" s="977"/>
      <c r="CK9" s="977"/>
      <c r="CL9" s="978"/>
      <c r="CM9" s="976">
        <v>-12619</v>
      </c>
      <c r="CN9" s="977"/>
      <c r="CO9" s="977"/>
      <c r="CP9" s="977"/>
      <c r="CQ9" s="978"/>
      <c r="CR9" s="976">
        <v>0</v>
      </c>
      <c r="CS9" s="977"/>
      <c r="CT9" s="977"/>
      <c r="CU9" s="977"/>
      <c r="CV9" s="978"/>
      <c r="CW9" s="976" t="s">
        <v>559</v>
      </c>
      <c r="CX9" s="977"/>
      <c r="CY9" s="977"/>
      <c r="CZ9" s="977"/>
      <c r="DA9" s="978"/>
      <c r="DB9" s="976">
        <v>32</v>
      </c>
      <c r="DC9" s="977"/>
      <c r="DD9" s="977"/>
      <c r="DE9" s="977"/>
      <c r="DF9" s="978"/>
      <c r="DG9" s="976" t="s">
        <v>559</v>
      </c>
      <c r="DH9" s="977"/>
      <c r="DI9" s="977"/>
      <c r="DJ9" s="977"/>
      <c r="DK9" s="978"/>
      <c r="DL9" s="976" t="s">
        <v>559</v>
      </c>
      <c r="DM9" s="977"/>
      <c r="DN9" s="977"/>
      <c r="DO9" s="977"/>
      <c r="DP9" s="978"/>
      <c r="DQ9" s="976" t="s">
        <v>559</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375</v>
      </c>
      <c r="B23" s="924" t="s">
        <v>376</v>
      </c>
      <c r="C23" s="925"/>
      <c r="D23" s="925"/>
      <c r="E23" s="925"/>
      <c r="F23" s="925"/>
      <c r="G23" s="925"/>
      <c r="H23" s="925"/>
      <c r="I23" s="925"/>
      <c r="J23" s="925"/>
      <c r="K23" s="925"/>
      <c r="L23" s="925"/>
      <c r="M23" s="925"/>
      <c r="N23" s="925"/>
      <c r="O23" s="925"/>
      <c r="P23" s="935"/>
      <c r="Q23" s="1054">
        <v>4536</v>
      </c>
      <c r="R23" s="1048"/>
      <c r="S23" s="1048"/>
      <c r="T23" s="1048"/>
      <c r="U23" s="1048"/>
      <c r="V23" s="1048">
        <v>3986</v>
      </c>
      <c r="W23" s="1048"/>
      <c r="X23" s="1048"/>
      <c r="Y23" s="1048"/>
      <c r="Z23" s="1048"/>
      <c r="AA23" s="1048">
        <v>550</v>
      </c>
      <c r="AB23" s="1048"/>
      <c r="AC23" s="1048"/>
      <c r="AD23" s="1048"/>
      <c r="AE23" s="1055"/>
      <c r="AF23" s="1056">
        <v>55</v>
      </c>
      <c r="AG23" s="1048"/>
      <c r="AH23" s="1048"/>
      <c r="AI23" s="1048"/>
      <c r="AJ23" s="1057"/>
      <c r="AK23" s="1058"/>
      <c r="AL23" s="1059"/>
      <c r="AM23" s="1059"/>
      <c r="AN23" s="1059"/>
      <c r="AO23" s="1059"/>
      <c r="AP23" s="1048">
        <v>2421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387</v>
      </c>
      <c r="C28" s="1035"/>
      <c r="D28" s="1035"/>
      <c r="E28" s="1035"/>
      <c r="F28" s="1035"/>
      <c r="G28" s="1035"/>
      <c r="H28" s="1035"/>
      <c r="I28" s="1035"/>
      <c r="J28" s="1035"/>
      <c r="K28" s="1035"/>
      <c r="L28" s="1035"/>
      <c r="M28" s="1035"/>
      <c r="N28" s="1035"/>
      <c r="O28" s="1035"/>
      <c r="P28" s="1036"/>
      <c r="Q28" s="1037">
        <v>341</v>
      </c>
      <c r="R28" s="1038"/>
      <c r="S28" s="1038"/>
      <c r="T28" s="1038"/>
      <c r="U28" s="1038"/>
      <c r="V28" s="1038">
        <v>304</v>
      </c>
      <c r="W28" s="1038"/>
      <c r="X28" s="1038"/>
      <c r="Y28" s="1038"/>
      <c r="Z28" s="1038"/>
      <c r="AA28" s="1038">
        <v>37</v>
      </c>
      <c r="AB28" s="1038"/>
      <c r="AC28" s="1038"/>
      <c r="AD28" s="1038"/>
      <c r="AE28" s="1039"/>
      <c r="AF28" s="1040">
        <v>37</v>
      </c>
      <c r="AG28" s="1038"/>
      <c r="AH28" s="1038"/>
      <c r="AI28" s="1038"/>
      <c r="AJ28" s="1041"/>
      <c r="AK28" s="1029">
        <v>19</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388</v>
      </c>
      <c r="C29" s="1018"/>
      <c r="D29" s="1018"/>
      <c r="E29" s="1018"/>
      <c r="F29" s="1018"/>
      <c r="G29" s="1018"/>
      <c r="H29" s="1018"/>
      <c r="I29" s="1018"/>
      <c r="J29" s="1018"/>
      <c r="K29" s="1018"/>
      <c r="L29" s="1018"/>
      <c r="M29" s="1018"/>
      <c r="N29" s="1018"/>
      <c r="O29" s="1018"/>
      <c r="P29" s="1019"/>
      <c r="Q29" s="1025">
        <v>314</v>
      </c>
      <c r="R29" s="1026"/>
      <c r="S29" s="1026"/>
      <c r="T29" s="1026"/>
      <c r="U29" s="1026"/>
      <c r="V29" s="1026">
        <v>280</v>
      </c>
      <c r="W29" s="1026"/>
      <c r="X29" s="1026"/>
      <c r="Y29" s="1026"/>
      <c r="Z29" s="1026"/>
      <c r="AA29" s="1026">
        <v>34</v>
      </c>
      <c r="AB29" s="1026"/>
      <c r="AC29" s="1026"/>
      <c r="AD29" s="1026"/>
      <c r="AE29" s="1027"/>
      <c r="AF29" s="1022">
        <v>34</v>
      </c>
      <c r="AG29" s="1023"/>
      <c r="AH29" s="1023"/>
      <c r="AI29" s="1023"/>
      <c r="AJ29" s="1024"/>
      <c r="AK29" s="967">
        <v>68</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389</v>
      </c>
      <c r="C30" s="1018"/>
      <c r="D30" s="1018"/>
      <c r="E30" s="1018"/>
      <c r="F30" s="1018"/>
      <c r="G30" s="1018"/>
      <c r="H30" s="1018"/>
      <c r="I30" s="1018"/>
      <c r="J30" s="1018"/>
      <c r="K30" s="1018"/>
      <c r="L30" s="1018"/>
      <c r="M30" s="1018"/>
      <c r="N30" s="1018"/>
      <c r="O30" s="1018"/>
      <c r="P30" s="1019"/>
      <c r="Q30" s="1025">
        <v>32</v>
      </c>
      <c r="R30" s="1026"/>
      <c r="S30" s="1026"/>
      <c r="T30" s="1026"/>
      <c r="U30" s="1026"/>
      <c r="V30" s="1026">
        <v>29</v>
      </c>
      <c r="W30" s="1026"/>
      <c r="X30" s="1026"/>
      <c r="Y30" s="1026"/>
      <c r="Z30" s="1026"/>
      <c r="AA30" s="1026">
        <v>3</v>
      </c>
      <c r="AB30" s="1026"/>
      <c r="AC30" s="1026"/>
      <c r="AD30" s="1026"/>
      <c r="AE30" s="1027"/>
      <c r="AF30" s="1022">
        <v>3</v>
      </c>
      <c r="AG30" s="1023"/>
      <c r="AH30" s="1023"/>
      <c r="AI30" s="1023"/>
      <c r="AJ30" s="1024"/>
      <c r="AK30" s="967">
        <v>14</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390</v>
      </c>
      <c r="C31" s="1018"/>
      <c r="D31" s="1018"/>
      <c r="E31" s="1018"/>
      <c r="F31" s="1018"/>
      <c r="G31" s="1018"/>
      <c r="H31" s="1018"/>
      <c r="I31" s="1018"/>
      <c r="J31" s="1018"/>
      <c r="K31" s="1018"/>
      <c r="L31" s="1018"/>
      <c r="M31" s="1018"/>
      <c r="N31" s="1018"/>
      <c r="O31" s="1018"/>
      <c r="P31" s="1019"/>
      <c r="Q31" s="1025">
        <v>460</v>
      </c>
      <c r="R31" s="1026"/>
      <c r="S31" s="1026"/>
      <c r="T31" s="1026"/>
      <c r="U31" s="1026"/>
      <c r="V31" s="1026">
        <v>418</v>
      </c>
      <c r="W31" s="1026"/>
      <c r="X31" s="1026"/>
      <c r="Y31" s="1026"/>
      <c r="Z31" s="1026"/>
      <c r="AA31" s="1026">
        <v>41</v>
      </c>
      <c r="AB31" s="1026"/>
      <c r="AC31" s="1026"/>
      <c r="AD31" s="1026"/>
      <c r="AE31" s="1027"/>
      <c r="AF31" s="1022">
        <v>41</v>
      </c>
      <c r="AG31" s="1023"/>
      <c r="AH31" s="1023"/>
      <c r="AI31" s="1023"/>
      <c r="AJ31" s="1024"/>
      <c r="AK31" s="967">
        <v>122</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391</v>
      </c>
      <c r="C32" s="1018"/>
      <c r="D32" s="1018"/>
      <c r="E32" s="1018"/>
      <c r="F32" s="1018"/>
      <c r="G32" s="1018"/>
      <c r="H32" s="1018"/>
      <c r="I32" s="1018"/>
      <c r="J32" s="1018"/>
      <c r="K32" s="1018"/>
      <c r="L32" s="1018"/>
      <c r="M32" s="1018"/>
      <c r="N32" s="1018"/>
      <c r="O32" s="1018"/>
      <c r="P32" s="1019"/>
      <c r="Q32" s="1025">
        <v>45</v>
      </c>
      <c r="R32" s="1026"/>
      <c r="S32" s="1026"/>
      <c r="T32" s="1026"/>
      <c r="U32" s="1026"/>
      <c r="V32" s="1026">
        <v>30</v>
      </c>
      <c r="W32" s="1026"/>
      <c r="X32" s="1026"/>
      <c r="Y32" s="1026"/>
      <c r="Z32" s="1026"/>
      <c r="AA32" s="1026">
        <v>15</v>
      </c>
      <c r="AB32" s="1026"/>
      <c r="AC32" s="1026"/>
      <c r="AD32" s="1026"/>
      <c r="AE32" s="1027"/>
      <c r="AF32" s="1022">
        <v>3</v>
      </c>
      <c r="AG32" s="1023"/>
      <c r="AH32" s="1023"/>
      <c r="AI32" s="1023"/>
      <c r="AJ32" s="1024"/>
      <c r="AK32" s="967">
        <v>25</v>
      </c>
      <c r="AL32" s="958"/>
      <c r="AM32" s="958"/>
      <c r="AN32" s="958"/>
      <c r="AO32" s="958"/>
      <c r="AP32" s="958">
        <v>57</v>
      </c>
      <c r="AQ32" s="958"/>
      <c r="AR32" s="958"/>
      <c r="AS32" s="958"/>
      <c r="AT32" s="958"/>
      <c r="AU32" s="958">
        <v>48</v>
      </c>
      <c r="AV32" s="958"/>
      <c r="AW32" s="958"/>
      <c r="AX32" s="958"/>
      <c r="AY32" s="958"/>
      <c r="AZ32" s="1028" t="s">
        <v>548</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393</v>
      </c>
      <c r="C33" s="1018"/>
      <c r="D33" s="1018"/>
      <c r="E33" s="1018"/>
      <c r="F33" s="1018"/>
      <c r="G33" s="1018"/>
      <c r="H33" s="1018"/>
      <c r="I33" s="1018"/>
      <c r="J33" s="1018"/>
      <c r="K33" s="1018"/>
      <c r="L33" s="1018"/>
      <c r="M33" s="1018"/>
      <c r="N33" s="1018"/>
      <c r="O33" s="1018"/>
      <c r="P33" s="1019"/>
      <c r="Q33" s="1025">
        <v>155</v>
      </c>
      <c r="R33" s="1026"/>
      <c r="S33" s="1026"/>
      <c r="T33" s="1026"/>
      <c r="U33" s="1026"/>
      <c r="V33" s="1026">
        <v>144</v>
      </c>
      <c r="W33" s="1026"/>
      <c r="X33" s="1026"/>
      <c r="Y33" s="1026"/>
      <c r="Z33" s="1026"/>
      <c r="AA33" s="1026">
        <v>10</v>
      </c>
      <c r="AB33" s="1026"/>
      <c r="AC33" s="1026"/>
      <c r="AD33" s="1026"/>
      <c r="AE33" s="1027"/>
      <c r="AF33" s="1022">
        <v>3</v>
      </c>
      <c r="AG33" s="1023"/>
      <c r="AH33" s="1023"/>
      <c r="AI33" s="1023"/>
      <c r="AJ33" s="1024"/>
      <c r="AK33" s="967">
        <v>20</v>
      </c>
      <c r="AL33" s="958"/>
      <c r="AM33" s="958"/>
      <c r="AN33" s="958"/>
      <c r="AO33" s="958"/>
      <c r="AP33" s="958">
        <v>72</v>
      </c>
      <c r="AQ33" s="958"/>
      <c r="AR33" s="958"/>
      <c r="AS33" s="958"/>
      <c r="AT33" s="958"/>
      <c r="AU33" s="958">
        <v>72</v>
      </c>
      <c r="AV33" s="958"/>
      <c r="AW33" s="958"/>
      <c r="AX33" s="958"/>
      <c r="AY33" s="958"/>
      <c r="AZ33" s="1028" t="s">
        <v>548</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394</v>
      </c>
      <c r="C34" s="1018"/>
      <c r="D34" s="1018"/>
      <c r="E34" s="1018"/>
      <c r="F34" s="1018"/>
      <c r="G34" s="1018"/>
      <c r="H34" s="1018"/>
      <c r="I34" s="1018"/>
      <c r="J34" s="1018"/>
      <c r="K34" s="1018"/>
      <c r="L34" s="1018"/>
      <c r="M34" s="1018"/>
      <c r="N34" s="1018"/>
      <c r="O34" s="1018"/>
      <c r="P34" s="1019"/>
      <c r="Q34" s="1025">
        <v>10</v>
      </c>
      <c r="R34" s="1026"/>
      <c r="S34" s="1026"/>
      <c r="T34" s="1026"/>
      <c r="U34" s="1026"/>
      <c r="V34" s="1026">
        <v>6</v>
      </c>
      <c r="W34" s="1026"/>
      <c r="X34" s="1026"/>
      <c r="Y34" s="1026"/>
      <c r="Z34" s="1026"/>
      <c r="AA34" s="1026">
        <v>4</v>
      </c>
      <c r="AB34" s="1026"/>
      <c r="AC34" s="1026"/>
      <c r="AD34" s="1026"/>
      <c r="AE34" s="1027"/>
      <c r="AF34" s="1022">
        <v>2</v>
      </c>
      <c r="AG34" s="1023"/>
      <c r="AH34" s="1023"/>
      <c r="AI34" s="1023"/>
      <c r="AJ34" s="1024"/>
      <c r="AK34" s="967" t="s">
        <v>548</v>
      </c>
      <c r="AL34" s="958"/>
      <c r="AM34" s="958"/>
      <c r="AN34" s="958"/>
      <c r="AO34" s="958"/>
      <c r="AP34" s="958">
        <v>2</v>
      </c>
      <c r="AQ34" s="958"/>
      <c r="AR34" s="958"/>
      <c r="AS34" s="958"/>
      <c r="AT34" s="958"/>
      <c r="AU34" s="958" t="s">
        <v>548</v>
      </c>
      <c r="AV34" s="958"/>
      <c r="AW34" s="958"/>
      <c r="AX34" s="958"/>
      <c r="AY34" s="958"/>
      <c r="AZ34" s="1028" t="s">
        <v>548</v>
      </c>
      <c r="BA34" s="1028"/>
      <c r="BB34" s="1028"/>
      <c r="BC34" s="1028"/>
      <c r="BD34" s="1028"/>
      <c r="BE34" s="959" t="s">
        <v>392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375</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123</v>
      </c>
      <c r="AG63" s="946"/>
      <c r="AH63" s="946"/>
      <c r="AI63" s="946"/>
      <c r="AJ63" s="1009"/>
      <c r="AK63" s="1010"/>
      <c r="AL63" s="950"/>
      <c r="AM63" s="950"/>
      <c r="AN63" s="950"/>
      <c r="AO63" s="950"/>
      <c r="AP63" s="946">
        <v>131</v>
      </c>
      <c r="AQ63" s="946"/>
      <c r="AR63" s="946"/>
      <c r="AS63" s="946"/>
      <c r="AT63" s="946"/>
      <c r="AU63" s="946">
        <v>120</v>
      </c>
      <c r="AV63" s="946"/>
      <c r="AW63" s="946"/>
      <c r="AX63" s="946"/>
      <c r="AY63" s="946"/>
      <c r="AZ63" s="1004"/>
      <c r="BA63" s="1004"/>
      <c r="BB63" s="1004"/>
      <c r="BC63" s="1004"/>
      <c r="BD63" s="1004"/>
      <c r="BE63" s="947" t="s">
        <v>548</v>
      </c>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399</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553</v>
      </c>
      <c r="C68" s="973"/>
      <c r="D68" s="973"/>
      <c r="E68" s="973"/>
      <c r="F68" s="973"/>
      <c r="G68" s="973"/>
      <c r="H68" s="973"/>
      <c r="I68" s="973"/>
      <c r="J68" s="973"/>
      <c r="K68" s="973"/>
      <c r="L68" s="973"/>
      <c r="M68" s="973"/>
      <c r="N68" s="973"/>
      <c r="O68" s="973"/>
      <c r="P68" s="974"/>
      <c r="Q68" s="975">
        <v>40</v>
      </c>
      <c r="R68" s="969"/>
      <c r="S68" s="969"/>
      <c r="T68" s="969"/>
      <c r="U68" s="969"/>
      <c r="V68" s="969">
        <v>36</v>
      </c>
      <c r="W68" s="969"/>
      <c r="X68" s="969"/>
      <c r="Y68" s="969"/>
      <c r="Z68" s="969"/>
      <c r="AA68" s="969">
        <v>4</v>
      </c>
      <c r="AB68" s="969"/>
      <c r="AC68" s="969"/>
      <c r="AD68" s="969"/>
      <c r="AE68" s="969"/>
      <c r="AF68" s="969">
        <v>4</v>
      </c>
      <c r="AG68" s="969"/>
      <c r="AH68" s="969"/>
      <c r="AI68" s="969"/>
      <c r="AJ68" s="969"/>
      <c r="AK68" s="969">
        <v>31</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554</v>
      </c>
      <c r="C69" s="962"/>
      <c r="D69" s="962"/>
      <c r="E69" s="962"/>
      <c r="F69" s="962"/>
      <c r="G69" s="962"/>
      <c r="H69" s="962"/>
      <c r="I69" s="962"/>
      <c r="J69" s="962"/>
      <c r="K69" s="962"/>
      <c r="L69" s="962"/>
      <c r="M69" s="962"/>
      <c r="N69" s="962"/>
      <c r="O69" s="962"/>
      <c r="P69" s="963"/>
      <c r="Q69" s="964">
        <v>37</v>
      </c>
      <c r="R69" s="958"/>
      <c r="S69" s="958"/>
      <c r="T69" s="958"/>
      <c r="U69" s="958"/>
      <c r="V69" s="958">
        <v>33</v>
      </c>
      <c r="W69" s="958"/>
      <c r="X69" s="958"/>
      <c r="Y69" s="958"/>
      <c r="Z69" s="958"/>
      <c r="AA69" s="958">
        <v>4</v>
      </c>
      <c r="AB69" s="958"/>
      <c r="AC69" s="958"/>
      <c r="AD69" s="958"/>
      <c r="AE69" s="958"/>
      <c r="AF69" s="958">
        <v>4</v>
      </c>
      <c r="AG69" s="958"/>
      <c r="AH69" s="958"/>
      <c r="AI69" s="958"/>
      <c r="AJ69" s="958"/>
      <c r="AK69" s="958">
        <v>32</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128</v>
      </c>
      <c r="R70" s="958"/>
      <c r="S70" s="958"/>
      <c r="T70" s="958"/>
      <c r="U70" s="958"/>
      <c r="V70" s="958">
        <v>116</v>
      </c>
      <c r="W70" s="958"/>
      <c r="X70" s="958"/>
      <c r="Y70" s="958"/>
      <c r="Z70" s="958"/>
      <c r="AA70" s="958">
        <v>12</v>
      </c>
      <c r="AB70" s="958"/>
      <c r="AC70" s="958"/>
      <c r="AD70" s="958"/>
      <c r="AE70" s="958"/>
      <c r="AF70" s="958">
        <v>12</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2008</v>
      </c>
      <c r="R71" s="958"/>
      <c r="S71" s="958"/>
      <c r="T71" s="958"/>
      <c r="U71" s="958"/>
      <c r="V71" s="958">
        <v>1901</v>
      </c>
      <c r="W71" s="958"/>
      <c r="X71" s="958"/>
      <c r="Y71" s="958"/>
      <c r="Z71" s="958"/>
      <c r="AA71" s="958">
        <v>107</v>
      </c>
      <c r="AB71" s="958"/>
      <c r="AC71" s="958"/>
      <c r="AD71" s="958"/>
      <c r="AE71" s="958"/>
      <c r="AF71" s="958">
        <v>107</v>
      </c>
      <c r="AG71" s="958"/>
      <c r="AH71" s="958"/>
      <c r="AI71" s="958"/>
      <c r="AJ71" s="958"/>
      <c r="AK71" s="958">
        <v>25</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555</v>
      </c>
      <c r="C72" s="962"/>
      <c r="D72" s="962"/>
      <c r="E72" s="962"/>
      <c r="F72" s="962"/>
      <c r="G72" s="962"/>
      <c r="H72" s="962"/>
      <c r="I72" s="962"/>
      <c r="J72" s="962"/>
      <c r="K72" s="962"/>
      <c r="L72" s="962"/>
      <c r="M72" s="962"/>
      <c r="N72" s="962"/>
      <c r="O72" s="962"/>
      <c r="P72" s="963"/>
      <c r="Q72" s="964">
        <v>30</v>
      </c>
      <c r="R72" s="958"/>
      <c r="S72" s="958"/>
      <c r="T72" s="958"/>
      <c r="U72" s="958"/>
      <c r="V72" s="958">
        <v>26</v>
      </c>
      <c r="W72" s="958"/>
      <c r="X72" s="958"/>
      <c r="Y72" s="958"/>
      <c r="Z72" s="958"/>
      <c r="AA72" s="958">
        <v>4</v>
      </c>
      <c r="AB72" s="958"/>
      <c r="AC72" s="958"/>
      <c r="AD72" s="958"/>
      <c r="AE72" s="958"/>
      <c r="AF72" s="958">
        <v>4</v>
      </c>
      <c r="AG72" s="958"/>
      <c r="AH72" s="958"/>
      <c r="AI72" s="958"/>
      <c r="AJ72" s="958"/>
      <c r="AK72" s="958">
        <v>13</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556</v>
      </c>
      <c r="C73" s="962"/>
      <c r="D73" s="962"/>
      <c r="E73" s="962"/>
      <c r="F73" s="962"/>
      <c r="G73" s="962"/>
      <c r="H73" s="962"/>
      <c r="I73" s="962"/>
      <c r="J73" s="962"/>
      <c r="K73" s="962"/>
      <c r="L73" s="962"/>
      <c r="M73" s="962"/>
      <c r="N73" s="962"/>
      <c r="O73" s="962"/>
      <c r="P73" s="963"/>
      <c r="Q73" s="964">
        <v>22</v>
      </c>
      <c r="R73" s="958"/>
      <c r="S73" s="958"/>
      <c r="T73" s="958"/>
      <c r="U73" s="958"/>
      <c r="V73" s="958">
        <v>20</v>
      </c>
      <c r="W73" s="958"/>
      <c r="X73" s="958"/>
      <c r="Y73" s="958"/>
      <c r="Z73" s="958"/>
      <c r="AA73" s="958">
        <v>2</v>
      </c>
      <c r="AB73" s="958"/>
      <c r="AC73" s="958"/>
      <c r="AD73" s="958"/>
      <c r="AE73" s="958"/>
      <c r="AF73" s="958">
        <v>2</v>
      </c>
      <c r="AG73" s="958"/>
      <c r="AH73" s="958"/>
      <c r="AI73" s="958"/>
      <c r="AJ73" s="958"/>
      <c r="AK73" s="958" t="s">
        <v>548</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549</v>
      </c>
      <c r="C74" s="962"/>
      <c r="D74" s="962"/>
      <c r="E74" s="962"/>
      <c r="F74" s="962"/>
      <c r="G74" s="962"/>
      <c r="H74" s="962"/>
      <c r="I74" s="962"/>
      <c r="J74" s="962"/>
      <c r="K74" s="962"/>
      <c r="L74" s="962"/>
      <c r="M74" s="962"/>
      <c r="N74" s="962"/>
      <c r="O74" s="962"/>
      <c r="P74" s="963"/>
      <c r="Q74" s="964">
        <v>640</v>
      </c>
      <c r="R74" s="958"/>
      <c r="S74" s="958"/>
      <c r="T74" s="958"/>
      <c r="U74" s="958"/>
      <c r="V74" s="958">
        <v>598</v>
      </c>
      <c r="W74" s="958"/>
      <c r="X74" s="958"/>
      <c r="Y74" s="958"/>
      <c r="Z74" s="958"/>
      <c r="AA74" s="958">
        <v>41</v>
      </c>
      <c r="AB74" s="958"/>
      <c r="AC74" s="958"/>
      <c r="AD74" s="958"/>
      <c r="AE74" s="958"/>
      <c r="AF74" s="958">
        <v>41</v>
      </c>
      <c r="AG74" s="958"/>
      <c r="AH74" s="958"/>
      <c r="AI74" s="958"/>
      <c r="AJ74" s="958"/>
      <c r="AK74" s="958">
        <v>2</v>
      </c>
      <c r="AL74" s="958"/>
      <c r="AM74" s="958"/>
      <c r="AN74" s="958"/>
      <c r="AO74" s="958"/>
      <c r="AP74" s="958">
        <v>15</v>
      </c>
      <c r="AQ74" s="958"/>
      <c r="AR74" s="958"/>
      <c r="AS74" s="958"/>
      <c r="AT74" s="958"/>
      <c r="AU74" s="958" t="s">
        <v>548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552</v>
      </c>
      <c r="C75" s="962"/>
      <c r="D75" s="962"/>
      <c r="E75" s="962"/>
      <c r="F75" s="962"/>
      <c r="G75" s="962"/>
      <c r="H75" s="962"/>
      <c r="I75" s="962"/>
      <c r="J75" s="962"/>
      <c r="K75" s="962"/>
      <c r="L75" s="962"/>
      <c r="M75" s="962"/>
      <c r="N75" s="962"/>
      <c r="O75" s="962"/>
      <c r="P75" s="963"/>
      <c r="Q75" s="965">
        <v>113</v>
      </c>
      <c r="R75" s="966"/>
      <c r="S75" s="966"/>
      <c r="T75" s="966"/>
      <c r="U75" s="967"/>
      <c r="V75" s="968">
        <v>107</v>
      </c>
      <c r="W75" s="966"/>
      <c r="X75" s="966"/>
      <c r="Y75" s="966"/>
      <c r="Z75" s="967"/>
      <c r="AA75" s="968">
        <v>6</v>
      </c>
      <c r="AB75" s="966"/>
      <c r="AC75" s="966"/>
      <c r="AD75" s="966"/>
      <c r="AE75" s="967"/>
      <c r="AF75" s="968">
        <v>6</v>
      </c>
      <c r="AG75" s="966"/>
      <c r="AH75" s="966"/>
      <c r="AI75" s="966"/>
      <c r="AJ75" s="967"/>
      <c r="AK75" s="968">
        <v>5</v>
      </c>
      <c r="AL75" s="966"/>
      <c r="AM75" s="966"/>
      <c r="AN75" s="966"/>
      <c r="AO75" s="967"/>
      <c r="AP75" s="968" t="s">
        <v>548</v>
      </c>
      <c r="AQ75" s="966"/>
      <c r="AR75" s="966"/>
      <c r="AS75" s="966"/>
      <c r="AT75" s="967"/>
      <c r="AU75" s="968" t="s">
        <v>548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557</v>
      </c>
      <c r="C76" s="962"/>
      <c r="D76" s="962"/>
      <c r="E76" s="962"/>
      <c r="F76" s="962"/>
      <c r="G76" s="962"/>
      <c r="H76" s="962"/>
      <c r="I76" s="962"/>
      <c r="J76" s="962"/>
      <c r="K76" s="962"/>
      <c r="L76" s="962"/>
      <c r="M76" s="962"/>
      <c r="N76" s="962"/>
      <c r="O76" s="962"/>
      <c r="P76" s="963"/>
      <c r="Q76" s="965">
        <v>169552</v>
      </c>
      <c r="R76" s="966"/>
      <c r="S76" s="966"/>
      <c r="T76" s="966"/>
      <c r="U76" s="967"/>
      <c r="V76" s="968">
        <v>166609</v>
      </c>
      <c r="W76" s="966"/>
      <c r="X76" s="966"/>
      <c r="Y76" s="966"/>
      <c r="Z76" s="967"/>
      <c r="AA76" s="968">
        <v>2943</v>
      </c>
      <c r="AB76" s="966"/>
      <c r="AC76" s="966"/>
      <c r="AD76" s="966"/>
      <c r="AE76" s="967"/>
      <c r="AF76" s="968">
        <v>2943</v>
      </c>
      <c r="AG76" s="966"/>
      <c r="AH76" s="966"/>
      <c r="AI76" s="966"/>
      <c r="AJ76" s="967"/>
      <c r="AK76" s="968">
        <v>1308</v>
      </c>
      <c r="AL76" s="966"/>
      <c r="AM76" s="966"/>
      <c r="AN76" s="966"/>
      <c r="AO76" s="967"/>
      <c r="AP76" s="968" t="s">
        <v>548</v>
      </c>
      <c r="AQ76" s="966"/>
      <c r="AR76" s="966"/>
      <c r="AS76" s="966"/>
      <c r="AT76" s="967"/>
      <c r="AU76" s="968" t="s">
        <v>548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375</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1010</v>
      </c>
      <c r="CS102" s="940"/>
      <c r="CT102" s="940"/>
      <c r="CU102" s="940"/>
      <c r="CV102" s="941"/>
      <c r="CW102" s="939">
        <v>44</v>
      </c>
      <c r="CX102" s="940"/>
      <c r="CY102" s="940"/>
      <c r="CZ102" s="940"/>
      <c r="DA102" s="941"/>
      <c r="DB102" s="939">
        <v>32</v>
      </c>
      <c r="DC102" s="940"/>
      <c r="DD102" s="940"/>
      <c r="DE102" s="940"/>
      <c r="DF102" s="941"/>
      <c r="DG102" s="939" t="s">
        <v>548</v>
      </c>
      <c r="DH102" s="940"/>
      <c r="DI102" s="940"/>
      <c r="DJ102" s="940"/>
      <c r="DK102" s="941"/>
      <c r="DL102" s="939" t="s">
        <v>548</v>
      </c>
      <c r="DM102" s="940"/>
      <c r="DN102" s="940"/>
      <c r="DO102" s="940"/>
      <c r="DP102" s="941"/>
      <c r="DQ102" s="939" t="s">
        <v>548</v>
      </c>
      <c r="DR102" s="940"/>
      <c r="DS102" s="940"/>
      <c r="DT102" s="940"/>
      <c r="DU102" s="941"/>
      <c r="DV102" s="924" t="s">
        <v>548</v>
      </c>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293</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293</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293</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324158</v>
      </c>
      <c r="AB110" s="876"/>
      <c r="AC110" s="876"/>
      <c r="AD110" s="876"/>
      <c r="AE110" s="877"/>
      <c r="AF110" s="878">
        <v>342320</v>
      </c>
      <c r="AG110" s="876"/>
      <c r="AH110" s="876"/>
      <c r="AI110" s="876"/>
      <c r="AJ110" s="877"/>
      <c r="AK110" s="878">
        <v>350929</v>
      </c>
      <c r="AL110" s="876"/>
      <c r="AM110" s="876"/>
      <c r="AN110" s="876"/>
      <c r="AO110" s="877"/>
      <c r="AP110" s="879">
        <v>19.899999999999999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2857474</v>
      </c>
      <c r="BR110" s="829"/>
      <c r="BS110" s="829"/>
      <c r="BT110" s="829"/>
      <c r="BU110" s="829"/>
      <c r="BV110" s="829">
        <v>2653228</v>
      </c>
      <c r="BW110" s="829"/>
      <c r="BX110" s="829"/>
      <c r="BY110" s="829"/>
      <c r="BZ110" s="829"/>
      <c r="CA110" s="829">
        <v>2420534</v>
      </c>
      <c r="CB110" s="829"/>
      <c r="CC110" s="829"/>
      <c r="CD110" s="829"/>
      <c r="CE110" s="829"/>
      <c r="CF110" s="853">
        <v>137.1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23360</v>
      </c>
      <c r="BR111" s="804"/>
      <c r="BS111" s="804"/>
      <c r="BT111" s="804"/>
      <c r="BU111" s="804"/>
      <c r="BV111" s="804">
        <v>16669</v>
      </c>
      <c r="BW111" s="804"/>
      <c r="BX111" s="804"/>
      <c r="BY111" s="804"/>
      <c r="BZ111" s="804"/>
      <c r="CA111" s="804">
        <v>11343</v>
      </c>
      <c r="CB111" s="804"/>
      <c r="CC111" s="804"/>
      <c r="CD111" s="804"/>
      <c r="CE111" s="804"/>
      <c r="CF111" s="862">
        <v>0.6</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121217</v>
      </c>
      <c r="BR112" s="804"/>
      <c r="BS112" s="804"/>
      <c r="BT112" s="804"/>
      <c r="BU112" s="804"/>
      <c r="BV112" s="804">
        <v>119807</v>
      </c>
      <c r="BW112" s="804"/>
      <c r="BX112" s="804"/>
      <c r="BY112" s="804"/>
      <c r="BZ112" s="804"/>
      <c r="CA112" s="804">
        <v>120084</v>
      </c>
      <c r="CB112" s="804"/>
      <c r="CC112" s="804"/>
      <c r="CD112" s="804"/>
      <c r="CE112" s="804"/>
      <c r="CF112" s="862">
        <v>6.8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22052</v>
      </c>
      <c r="AB113" s="906"/>
      <c r="AC113" s="906"/>
      <c r="AD113" s="906"/>
      <c r="AE113" s="907"/>
      <c r="AF113" s="908">
        <v>22007</v>
      </c>
      <c r="AG113" s="906"/>
      <c r="AH113" s="906"/>
      <c r="AI113" s="906"/>
      <c r="AJ113" s="907"/>
      <c r="AK113" s="908">
        <v>22959</v>
      </c>
      <c r="AL113" s="906"/>
      <c r="AM113" s="906"/>
      <c r="AN113" s="906"/>
      <c r="AO113" s="907"/>
      <c r="AP113" s="909">
        <v>1.3</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5494</v>
      </c>
      <c r="BR113" s="804"/>
      <c r="BS113" s="804"/>
      <c r="BT113" s="804"/>
      <c r="BU113" s="804"/>
      <c r="BV113" s="804">
        <v>2140</v>
      </c>
      <c r="BW113" s="804"/>
      <c r="BX113" s="804"/>
      <c r="BY113" s="804"/>
      <c r="BZ113" s="804"/>
      <c r="CA113" s="804">
        <v>715</v>
      </c>
      <c r="CB113" s="804"/>
      <c r="CC113" s="804"/>
      <c r="CD113" s="804"/>
      <c r="CE113" s="804"/>
      <c r="CF113" s="862">
        <v>0</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23360</v>
      </c>
      <c r="DH113" s="767"/>
      <c r="DI113" s="767"/>
      <c r="DJ113" s="767"/>
      <c r="DK113" s="768"/>
      <c r="DL113" s="769">
        <v>16669</v>
      </c>
      <c r="DM113" s="767"/>
      <c r="DN113" s="767"/>
      <c r="DO113" s="767"/>
      <c r="DP113" s="768"/>
      <c r="DQ113" s="769">
        <v>11343</v>
      </c>
      <c r="DR113" s="767"/>
      <c r="DS113" s="767"/>
      <c r="DT113" s="767"/>
      <c r="DU113" s="768"/>
      <c r="DV113" s="811">
        <v>0.6</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3392</v>
      </c>
      <c r="AB114" s="767"/>
      <c r="AC114" s="767"/>
      <c r="AD114" s="767"/>
      <c r="AE114" s="768"/>
      <c r="AF114" s="769">
        <v>3455</v>
      </c>
      <c r="AG114" s="767"/>
      <c r="AH114" s="767"/>
      <c r="AI114" s="767"/>
      <c r="AJ114" s="768"/>
      <c r="AK114" s="769">
        <v>1693</v>
      </c>
      <c r="AL114" s="767"/>
      <c r="AM114" s="767"/>
      <c r="AN114" s="767"/>
      <c r="AO114" s="768"/>
      <c r="AP114" s="811">
        <v>0.1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250089</v>
      </c>
      <c r="BR114" s="804"/>
      <c r="BS114" s="804"/>
      <c r="BT114" s="804"/>
      <c r="BU114" s="804"/>
      <c r="BV114" s="804">
        <v>197199</v>
      </c>
      <c r="BW114" s="804"/>
      <c r="BX114" s="804"/>
      <c r="BY114" s="804"/>
      <c r="BZ114" s="804"/>
      <c r="CA114" s="804">
        <v>211881</v>
      </c>
      <c r="CB114" s="804"/>
      <c r="CC114" s="804"/>
      <c r="CD114" s="804"/>
      <c r="CE114" s="804"/>
      <c r="CF114" s="862">
        <v>12</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6691</v>
      </c>
      <c r="AB115" s="906"/>
      <c r="AC115" s="906"/>
      <c r="AD115" s="906"/>
      <c r="AE115" s="907"/>
      <c r="AF115" s="908">
        <v>5326</v>
      </c>
      <c r="AG115" s="906"/>
      <c r="AH115" s="906"/>
      <c r="AI115" s="906"/>
      <c r="AJ115" s="907"/>
      <c r="AK115" s="908">
        <v>4238</v>
      </c>
      <c r="AL115" s="906"/>
      <c r="AM115" s="906"/>
      <c r="AN115" s="906"/>
      <c r="AO115" s="907"/>
      <c r="AP115" s="909">
        <v>0.2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v>5</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356293</v>
      </c>
      <c r="AB117" s="890"/>
      <c r="AC117" s="890"/>
      <c r="AD117" s="890"/>
      <c r="AE117" s="891"/>
      <c r="AF117" s="892">
        <v>373113</v>
      </c>
      <c r="AG117" s="890"/>
      <c r="AH117" s="890"/>
      <c r="AI117" s="890"/>
      <c r="AJ117" s="891"/>
      <c r="AK117" s="892">
        <v>379819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293</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441</v>
      </c>
      <c r="BP119" s="865"/>
      <c r="BQ119" s="866">
        <v>3257634</v>
      </c>
      <c r="BR119" s="832"/>
      <c r="BS119" s="832"/>
      <c r="BT119" s="832"/>
      <c r="BU119" s="832"/>
      <c r="BV119" s="832">
        <v>2989043</v>
      </c>
      <c r="BW119" s="832"/>
      <c r="BX119" s="832"/>
      <c r="BY119" s="832"/>
      <c r="BZ119" s="832"/>
      <c r="CA119" s="832">
        <v>2764557</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4136905</v>
      </c>
      <c r="BR120" s="829"/>
      <c r="BS120" s="829"/>
      <c r="BT120" s="829"/>
      <c r="BU120" s="829"/>
      <c r="BV120" s="829">
        <v>4035199</v>
      </c>
      <c r="BW120" s="829"/>
      <c r="BX120" s="829"/>
      <c r="BY120" s="829"/>
      <c r="BZ120" s="829"/>
      <c r="CA120" s="829">
        <v>4113459</v>
      </c>
      <c r="CB120" s="829"/>
      <c r="CC120" s="829"/>
      <c r="CD120" s="829"/>
      <c r="CE120" s="829"/>
      <c r="CF120" s="853">
        <v>232.9</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52543</v>
      </c>
      <c r="DH120" s="829"/>
      <c r="DI120" s="829"/>
      <c r="DJ120" s="829"/>
      <c r="DK120" s="829"/>
      <c r="DL120" s="829">
        <v>66304</v>
      </c>
      <c r="DM120" s="829"/>
      <c r="DN120" s="829"/>
      <c r="DO120" s="829"/>
      <c r="DP120" s="829"/>
      <c r="DQ120" s="829">
        <v>71980</v>
      </c>
      <c r="DR120" s="829"/>
      <c r="DS120" s="829"/>
      <c r="DT120" s="829"/>
      <c r="DU120" s="829"/>
      <c r="DV120" s="830">
        <v>4.0999999999999996</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6691</v>
      </c>
      <c r="AB121" s="767"/>
      <c r="AC121" s="767"/>
      <c r="AD121" s="767"/>
      <c r="AE121" s="768"/>
      <c r="AF121" s="769">
        <v>5326</v>
      </c>
      <c r="AG121" s="767"/>
      <c r="AH121" s="767"/>
      <c r="AI121" s="767"/>
      <c r="AJ121" s="768"/>
      <c r="AK121" s="769">
        <v>4238</v>
      </c>
      <c r="AL121" s="767"/>
      <c r="AM121" s="767"/>
      <c r="AN121" s="767"/>
      <c r="AO121" s="768"/>
      <c r="AP121" s="811">
        <v>0.2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52863</v>
      </c>
      <c r="DH121" s="804"/>
      <c r="DI121" s="804"/>
      <c r="DJ121" s="804"/>
      <c r="DK121" s="804"/>
      <c r="DL121" s="804">
        <v>45500</v>
      </c>
      <c r="DM121" s="804"/>
      <c r="DN121" s="804"/>
      <c r="DO121" s="804"/>
      <c r="DP121" s="804"/>
      <c r="DQ121" s="804">
        <v>48104</v>
      </c>
      <c r="DR121" s="804"/>
      <c r="DS121" s="804"/>
      <c r="DT121" s="804"/>
      <c r="DU121" s="804"/>
      <c r="DV121" s="781">
        <v>2.7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2403625</v>
      </c>
      <c r="BR122" s="832"/>
      <c r="BS122" s="832"/>
      <c r="BT122" s="832"/>
      <c r="BU122" s="832"/>
      <c r="BV122" s="832">
        <v>2267866</v>
      </c>
      <c r="BW122" s="832"/>
      <c r="BX122" s="832"/>
      <c r="BY122" s="832"/>
      <c r="BZ122" s="832"/>
      <c r="CA122" s="832">
        <v>2096911</v>
      </c>
      <c r="CB122" s="832"/>
      <c r="CC122" s="832"/>
      <c r="CD122" s="832"/>
      <c r="CE122" s="832"/>
      <c r="CF122" s="833">
        <v>118.7</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449</v>
      </c>
      <c r="BP123" s="865"/>
      <c r="BQ123" s="819">
        <v>6540530</v>
      </c>
      <c r="BR123" s="820"/>
      <c r="BS123" s="820"/>
      <c r="BT123" s="820"/>
      <c r="BU123" s="820"/>
      <c r="BV123" s="820">
        <v>6303065</v>
      </c>
      <c r="BW123" s="820"/>
      <c r="BX123" s="820"/>
      <c r="BY123" s="820"/>
      <c r="BZ123" s="820"/>
      <c r="CA123" s="820">
        <v>6210370</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15811</v>
      </c>
      <c r="DH124" s="751"/>
      <c r="DI124" s="751"/>
      <c r="DJ124" s="751"/>
      <c r="DK124" s="752"/>
      <c r="DL124" s="753">
        <v>8003</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2067497</v>
      </c>
      <c r="AB129" s="767"/>
      <c r="AC129" s="767"/>
      <c r="AD129" s="767"/>
      <c r="AE129" s="768"/>
      <c r="AF129" s="769">
        <v>2113898</v>
      </c>
      <c r="AG129" s="767"/>
      <c r="AH129" s="767"/>
      <c r="AI129" s="767"/>
      <c r="AJ129" s="768"/>
      <c r="AK129" s="769">
        <v>2052949</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253907</v>
      </c>
      <c r="AB130" s="767"/>
      <c r="AC130" s="767"/>
      <c r="AD130" s="767"/>
      <c r="AE130" s="768"/>
      <c r="AF130" s="769">
        <v>278349</v>
      </c>
      <c r="AG130" s="767"/>
      <c r="AH130" s="767"/>
      <c r="AI130" s="767"/>
      <c r="AJ130" s="768"/>
      <c r="AK130" s="769">
        <v>286878</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5.3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1813590</v>
      </c>
      <c r="AB131" s="751"/>
      <c r="AC131" s="751"/>
      <c r="AD131" s="751"/>
      <c r="AE131" s="752"/>
      <c r="AF131" s="753">
        <v>1835549</v>
      </c>
      <c r="AG131" s="751"/>
      <c r="AH131" s="751"/>
      <c r="AI131" s="751"/>
      <c r="AJ131" s="752"/>
      <c r="AK131" s="753">
        <v>1766071</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5.6454876790000004</v>
      </c>
      <c r="AB132" s="732"/>
      <c r="AC132" s="732"/>
      <c r="AD132" s="732"/>
      <c r="AE132" s="733"/>
      <c r="AF132" s="734">
        <v>5.1627060900000004</v>
      </c>
      <c r="AG132" s="732"/>
      <c r="AH132" s="732"/>
      <c r="AI132" s="732"/>
      <c r="AJ132" s="733"/>
      <c r="AK132" s="734">
        <v>5.2625857060000003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5.6</v>
      </c>
      <c r="AB133" s="711"/>
      <c r="AC133" s="711"/>
      <c r="AD133" s="711"/>
      <c r="AE133" s="712"/>
      <c r="AF133" s="710">
        <v>5.3</v>
      </c>
      <c r="AG133" s="711"/>
      <c r="AH133" s="711"/>
      <c r="AI133" s="711"/>
      <c r="AJ133" s="712"/>
      <c r="AK133" s="710">
        <v>5.3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E5MlI56AOls1yksCzvxHXH1GVGyRQtdxUi5Z72W1Pp1nqGDGsq7EVWs3lutAvO7WyCIMuc9L7Bet/gJNEqNuw==" saltValue="JBueLIHhPG+bxLfFNcF5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85" workbookViewId="0">
      <selection activeCell="BW34" sqref="BW34:BX3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izjv+SpDDIwCSRENb4gI4DeO4q9E9znUm2vHWTNdFynW1Fs5eOXD2VdEVaMiRL+PvfhHl3WSsdL4t1lasuPxA==" saltValue="TYcb8/W4bT5Mct1CWfK4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1" zoomScale="70" zoomScaleNormal="70" zoomScaleSheetLayoutView="55" workbookViewId="0">
      <selection activeCell="BW34" sqref="BW34:BX34"/>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2vnUJvEzyjjEtY24SW0frpAkFBLN2tRQ0aP250Co2in3Wo36Fq9QiAUKDpQYAhTxD8ooJuHkVNjVck6sok+FQ==" saltValue="vvpmNLvxho57d+6u/zaCi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BW34" sqref="BW34:BX34"/>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478123</v>
      </c>
      <c r="AP9" s="274">
        <v>327931</v>
      </c>
      <c r="AQ9" s="275">
        <v>243450</v>
      </c>
      <c r="AR9" s="276">
        <v>34.700000000000003</v>
      </c>
    </row>
    <row r="10" spans="1:46" ht="13.5" customHeight="1" x14ac:dyDescent="0.2">
      <c r="A10" s="259"/>
      <c r="AK10" s="1117" t="s">
        <v>484</v>
      </c>
      <c r="AL10" s="1118"/>
      <c r="AM10" s="1118"/>
      <c r="AN10" s="1119"/>
      <c r="AO10" s="277">
        <v>13913</v>
      </c>
      <c r="AP10" s="277">
        <v>9543</v>
      </c>
      <c r="AQ10" s="278">
        <v>36828</v>
      </c>
      <c r="AR10" s="279">
        <v>-74.099999999999994</v>
      </c>
    </row>
    <row r="11" spans="1:46" ht="13.5" customHeight="1" x14ac:dyDescent="0.2">
      <c r="A11" s="259"/>
      <c r="AK11" s="1117" t="s">
        <v>485</v>
      </c>
      <c r="AL11" s="1118"/>
      <c r="AM11" s="1118"/>
      <c r="AN11" s="1119"/>
      <c r="AO11" s="277" t="s">
        <v>486</v>
      </c>
      <c r="AP11" s="277" t="s">
        <v>486</v>
      </c>
      <c r="AQ11" s="278">
        <v>2575</v>
      </c>
      <c r="AR11" s="279" t="s">
        <v>486</v>
      </c>
    </row>
    <row r="12" spans="1:46" ht="13.5" customHeight="1" x14ac:dyDescent="0.2">
      <c r="A12" s="259"/>
      <c r="AK12" s="1117" t="s">
        <v>487</v>
      </c>
      <c r="AL12" s="1118"/>
      <c r="AM12" s="1118"/>
      <c r="AN12" s="1119"/>
      <c r="AO12" s="277" t="s">
        <v>486</v>
      </c>
      <c r="AP12" s="277" t="s">
        <v>486</v>
      </c>
      <c r="AQ12" s="278" t="s">
        <v>486</v>
      </c>
      <c r="AR12" s="279" t="s">
        <v>486</v>
      </c>
    </row>
    <row r="13" spans="1:46" ht="13.5" customHeight="1" x14ac:dyDescent="0.2">
      <c r="A13" s="259"/>
      <c r="AK13" s="1117" t="s">
        <v>488</v>
      </c>
      <c r="AL13" s="1118"/>
      <c r="AM13" s="1118"/>
      <c r="AN13" s="1119"/>
      <c r="AO13" s="277">
        <v>107718</v>
      </c>
      <c r="AP13" s="277">
        <v>73881</v>
      </c>
      <c r="AQ13" s="278">
        <v>11862</v>
      </c>
      <c r="AR13" s="279">
        <v>522.79999999999995</v>
      </c>
    </row>
    <row r="14" spans="1:46" ht="13.5" customHeight="1" x14ac:dyDescent="0.2">
      <c r="A14" s="259"/>
      <c r="AK14" s="1117" t="s">
        <v>489</v>
      </c>
      <c r="AL14" s="1118"/>
      <c r="AM14" s="1118"/>
      <c r="AN14" s="1119"/>
      <c r="AO14" s="277">
        <v>29897</v>
      </c>
      <c r="AP14" s="277">
        <v>20505</v>
      </c>
      <c r="AQ14" s="278">
        <v>4647</v>
      </c>
      <c r="AR14" s="279">
        <v>341.3</v>
      </c>
    </row>
    <row r="15" spans="1:46" ht="13.5" customHeight="1" x14ac:dyDescent="0.2">
      <c r="A15" s="259"/>
      <c r="AK15" s="1120" t="s">
        <v>490</v>
      </c>
      <c r="AL15" s="1121"/>
      <c r="AM15" s="1121"/>
      <c r="AN15" s="1122"/>
      <c r="AO15" s="277">
        <v>-43417</v>
      </c>
      <c r="AP15" s="277">
        <v>-29778</v>
      </c>
      <c r="AQ15" s="278">
        <v>-13358</v>
      </c>
      <c r="AR15" s="279">
        <v>122.9</v>
      </c>
    </row>
    <row r="16" spans="1:46" ht="13.2" x14ac:dyDescent="0.2">
      <c r="A16" s="259"/>
      <c r="AK16" s="1120" t="s">
        <v>176</v>
      </c>
      <c r="AL16" s="1121"/>
      <c r="AM16" s="1121"/>
      <c r="AN16" s="1122"/>
      <c r="AO16" s="277">
        <v>586234</v>
      </c>
      <c r="AP16" s="277">
        <v>402081</v>
      </c>
      <c r="AQ16" s="278">
        <v>286004</v>
      </c>
      <c r="AR16" s="279">
        <v>40.6</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36.35</v>
      </c>
      <c r="AP21" s="290">
        <v>24.25</v>
      </c>
      <c r="AQ21" s="291">
        <v>12.1</v>
      </c>
      <c r="AS21" s="292"/>
      <c r="AT21" s="288"/>
    </row>
    <row r="22" spans="1:46" s="260" customFormat="1" ht="13.2" x14ac:dyDescent="0.2">
      <c r="A22" s="288"/>
      <c r="AK22" s="1123" t="s">
        <v>496</v>
      </c>
      <c r="AL22" s="1124"/>
      <c r="AM22" s="1124"/>
      <c r="AN22" s="1125"/>
      <c r="AO22" s="293">
        <v>93.1</v>
      </c>
      <c r="AP22" s="294">
        <v>95.4</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350929</v>
      </c>
      <c r="AP32" s="303">
        <v>240692</v>
      </c>
      <c r="AQ32" s="304">
        <v>167387</v>
      </c>
      <c r="AR32" s="305">
        <v>43.8</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v>5</v>
      </c>
      <c r="AR34" s="305" t="s">
        <v>486</v>
      </c>
    </row>
    <row r="35" spans="1:46" ht="27" customHeight="1" x14ac:dyDescent="0.2">
      <c r="A35" s="259"/>
      <c r="AK35" s="1107" t="s">
        <v>503</v>
      </c>
      <c r="AL35" s="1108"/>
      <c r="AM35" s="1108"/>
      <c r="AN35" s="1109"/>
      <c r="AO35" s="303">
        <v>22959</v>
      </c>
      <c r="AP35" s="303">
        <v>15747</v>
      </c>
      <c r="AQ35" s="304">
        <v>34589</v>
      </c>
      <c r="AR35" s="305">
        <v>-54.5</v>
      </c>
    </row>
    <row r="36" spans="1:46" ht="27" customHeight="1" x14ac:dyDescent="0.2">
      <c r="A36" s="259"/>
      <c r="AK36" s="1107" t="s">
        <v>504</v>
      </c>
      <c r="AL36" s="1108"/>
      <c r="AM36" s="1108"/>
      <c r="AN36" s="1109"/>
      <c r="AO36" s="303">
        <v>1693</v>
      </c>
      <c r="AP36" s="303">
        <v>1161</v>
      </c>
      <c r="AQ36" s="304">
        <v>2508</v>
      </c>
      <c r="AR36" s="305">
        <v>-53.7</v>
      </c>
    </row>
    <row r="37" spans="1:46" ht="13.5" customHeight="1" x14ac:dyDescent="0.2">
      <c r="A37" s="259"/>
      <c r="AK37" s="1107" t="s">
        <v>505</v>
      </c>
      <c r="AL37" s="1108"/>
      <c r="AM37" s="1108"/>
      <c r="AN37" s="1109"/>
      <c r="AO37" s="303">
        <v>4238</v>
      </c>
      <c r="AP37" s="303">
        <v>2907</v>
      </c>
      <c r="AQ37" s="304">
        <v>1525</v>
      </c>
      <c r="AR37" s="305">
        <v>90.6</v>
      </c>
    </row>
    <row r="38" spans="1:46" ht="27" customHeight="1" x14ac:dyDescent="0.2">
      <c r="A38" s="259"/>
      <c r="AK38" s="1110" t="s">
        <v>506</v>
      </c>
      <c r="AL38" s="1111"/>
      <c r="AM38" s="1111"/>
      <c r="AN38" s="1112"/>
      <c r="AO38" s="306" t="s">
        <v>486</v>
      </c>
      <c r="AP38" s="306" t="s">
        <v>486</v>
      </c>
      <c r="AQ38" s="307">
        <v>44</v>
      </c>
      <c r="AR38" s="295" t="s">
        <v>486</v>
      </c>
      <c r="AS38" s="302"/>
    </row>
    <row r="39" spans="1:46" ht="13.2" x14ac:dyDescent="0.2">
      <c r="A39" s="259"/>
      <c r="AK39" s="1110" t="s">
        <v>507</v>
      </c>
      <c r="AL39" s="1111"/>
      <c r="AM39" s="1111"/>
      <c r="AN39" s="1112"/>
      <c r="AO39" s="303" t="s">
        <v>486</v>
      </c>
      <c r="AP39" s="303" t="s">
        <v>486</v>
      </c>
      <c r="AQ39" s="304">
        <v>-7489</v>
      </c>
      <c r="AR39" s="305" t="s">
        <v>486</v>
      </c>
      <c r="AS39" s="302"/>
    </row>
    <row r="40" spans="1:46" ht="27" customHeight="1" x14ac:dyDescent="0.2">
      <c r="A40" s="259"/>
      <c r="AK40" s="1107" t="s">
        <v>508</v>
      </c>
      <c r="AL40" s="1108"/>
      <c r="AM40" s="1108"/>
      <c r="AN40" s="1109"/>
      <c r="AO40" s="303">
        <v>-286878</v>
      </c>
      <c r="AP40" s="303">
        <v>-196761</v>
      </c>
      <c r="AQ40" s="304">
        <v>-138932</v>
      </c>
      <c r="AR40" s="305">
        <v>41.6</v>
      </c>
      <c r="AS40" s="302"/>
    </row>
    <row r="41" spans="1:46" ht="13.2" x14ac:dyDescent="0.2">
      <c r="A41" s="259"/>
      <c r="AK41" s="1113" t="s">
        <v>286</v>
      </c>
      <c r="AL41" s="1114"/>
      <c r="AM41" s="1114"/>
      <c r="AN41" s="1115"/>
      <c r="AO41" s="303">
        <v>92941</v>
      </c>
      <c r="AP41" s="303">
        <v>63746</v>
      </c>
      <c r="AQ41" s="304">
        <v>59636</v>
      </c>
      <c r="AR41" s="305">
        <v>6.9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986714</v>
      </c>
      <c r="AN51" s="325">
        <v>598371</v>
      </c>
      <c r="AO51" s="326">
        <v>2.6</v>
      </c>
      <c r="AP51" s="327">
        <v>268375</v>
      </c>
      <c r="AQ51" s="328">
        <v>-1.2</v>
      </c>
      <c r="AR51" s="329">
        <v>3.8</v>
      </c>
    </row>
    <row r="52" spans="1:44" ht="13.2" x14ac:dyDescent="0.2">
      <c r="A52" s="259"/>
      <c r="AK52" s="330"/>
      <c r="AL52" s="331" t="s">
        <v>518</v>
      </c>
      <c r="AM52" s="332">
        <v>542675</v>
      </c>
      <c r="AN52" s="333">
        <v>329093</v>
      </c>
      <c r="AO52" s="334">
        <v>12.2</v>
      </c>
      <c r="AP52" s="335">
        <v>119602</v>
      </c>
      <c r="AQ52" s="336">
        <v>1.5</v>
      </c>
      <c r="AR52" s="337">
        <v>10.7</v>
      </c>
    </row>
    <row r="53" spans="1:44" ht="13.2" x14ac:dyDescent="0.2">
      <c r="A53" s="259"/>
      <c r="AK53" s="315" t="s">
        <v>519</v>
      </c>
      <c r="AL53" s="316"/>
      <c r="AM53" s="324">
        <v>829283</v>
      </c>
      <c r="AN53" s="325">
        <v>522877</v>
      </c>
      <c r="AO53" s="326">
        <v>-12.6</v>
      </c>
      <c r="AP53" s="327">
        <v>301035</v>
      </c>
      <c r="AQ53" s="328">
        <v>12.2</v>
      </c>
      <c r="AR53" s="329">
        <v>-24.8</v>
      </c>
    </row>
    <row r="54" spans="1:44" ht="13.2" x14ac:dyDescent="0.2">
      <c r="A54" s="259"/>
      <c r="AK54" s="330"/>
      <c r="AL54" s="331" t="s">
        <v>518</v>
      </c>
      <c r="AM54" s="332">
        <v>389405</v>
      </c>
      <c r="AN54" s="333">
        <v>245526</v>
      </c>
      <c r="AO54" s="334">
        <v>-25.4</v>
      </c>
      <c r="AP54" s="335">
        <v>154376</v>
      </c>
      <c r="AQ54" s="336">
        <v>29.1</v>
      </c>
      <c r="AR54" s="337">
        <v>-54.5</v>
      </c>
    </row>
    <row r="55" spans="1:44" ht="13.2" x14ac:dyDescent="0.2">
      <c r="A55" s="259"/>
      <c r="AK55" s="315" t="s">
        <v>520</v>
      </c>
      <c r="AL55" s="316"/>
      <c r="AM55" s="324">
        <v>691522</v>
      </c>
      <c r="AN55" s="325">
        <v>448458</v>
      </c>
      <c r="AO55" s="326">
        <v>-14.2</v>
      </c>
      <c r="AP55" s="327">
        <v>277467</v>
      </c>
      <c r="AQ55" s="328">
        <v>-7.8</v>
      </c>
      <c r="AR55" s="329">
        <v>-6.4</v>
      </c>
    </row>
    <row r="56" spans="1:44" ht="13.2" x14ac:dyDescent="0.2">
      <c r="A56" s="259"/>
      <c r="AK56" s="330"/>
      <c r="AL56" s="331" t="s">
        <v>518</v>
      </c>
      <c r="AM56" s="332">
        <v>329981</v>
      </c>
      <c r="AN56" s="333">
        <v>213995</v>
      </c>
      <c r="AO56" s="334">
        <v>-12.8</v>
      </c>
      <c r="AP56" s="335">
        <v>128378</v>
      </c>
      <c r="AQ56" s="336">
        <v>-16.8</v>
      </c>
      <c r="AR56" s="337">
        <v>4</v>
      </c>
    </row>
    <row r="57" spans="1:44" ht="13.2" x14ac:dyDescent="0.2">
      <c r="A57" s="259"/>
      <c r="AK57" s="315" t="s">
        <v>521</v>
      </c>
      <c r="AL57" s="316"/>
      <c r="AM57" s="324">
        <v>594298</v>
      </c>
      <c r="AN57" s="325">
        <v>396463</v>
      </c>
      <c r="AO57" s="326">
        <v>-11.6</v>
      </c>
      <c r="AP57" s="327">
        <v>282256</v>
      </c>
      <c r="AQ57" s="328">
        <v>1.7</v>
      </c>
      <c r="AR57" s="329">
        <v>-13.3</v>
      </c>
    </row>
    <row r="58" spans="1:44" ht="13.2" x14ac:dyDescent="0.2">
      <c r="A58" s="259"/>
      <c r="AK58" s="330"/>
      <c r="AL58" s="331" t="s">
        <v>518</v>
      </c>
      <c r="AM58" s="332">
        <v>328053</v>
      </c>
      <c r="AN58" s="333">
        <v>218848</v>
      </c>
      <c r="AO58" s="334">
        <v>2.2999999999999998</v>
      </c>
      <c r="AP58" s="335">
        <v>145453</v>
      </c>
      <c r="AQ58" s="336">
        <v>13.3</v>
      </c>
      <c r="AR58" s="337">
        <v>-11</v>
      </c>
    </row>
    <row r="59" spans="1:44" ht="13.2" x14ac:dyDescent="0.2">
      <c r="A59" s="259"/>
      <c r="AK59" s="315" t="s">
        <v>522</v>
      </c>
      <c r="AL59" s="316"/>
      <c r="AM59" s="324">
        <v>452508</v>
      </c>
      <c r="AN59" s="325">
        <v>310362</v>
      </c>
      <c r="AO59" s="326">
        <v>-21.7</v>
      </c>
      <c r="AP59" s="327">
        <v>295341</v>
      </c>
      <c r="AQ59" s="328">
        <v>4.5999999999999996</v>
      </c>
      <c r="AR59" s="329">
        <v>-26.3</v>
      </c>
    </row>
    <row r="60" spans="1:44" ht="13.2" x14ac:dyDescent="0.2">
      <c r="A60" s="259"/>
      <c r="AK60" s="330"/>
      <c r="AL60" s="331" t="s">
        <v>518</v>
      </c>
      <c r="AM60" s="332">
        <v>278151</v>
      </c>
      <c r="AN60" s="333">
        <v>190776</v>
      </c>
      <c r="AO60" s="334">
        <v>-12.8</v>
      </c>
      <c r="AP60" s="335">
        <v>137402</v>
      </c>
      <c r="AQ60" s="336">
        <v>-5.5</v>
      </c>
      <c r="AR60" s="337">
        <v>-7.3</v>
      </c>
    </row>
    <row r="61" spans="1:44" ht="13.2" x14ac:dyDescent="0.2">
      <c r="A61" s="259"/>
      <c r="AK61" s="315" t="s">
        <v>523</v>
      </c>
      <c r="AL61" s="338"/>
      <c r="AM61" s="324">
        <v>710865</v>
      </c>
      <c r="AN61" s="325">
        <v>455306</v>
      </c>
      <c r="AO61" s="326">
        <v>-11.5</v>
      </c>
      <c r="AP61" s="327">
        <v>284895</v>
      </c>
      <c r="AQ61" s="339">
        <v>1.9</v>
      </c>
      <c r="AR61" s="329">
        <v>-13.4</v>
      </c>
    </row>
    <row r="62" spans="1:44" ht="13.2" x14ac:dyDescent="0.2">
      <c r="A62" s="259"/>
      <c r="AK62" s="330"/>
      <c r="AL62" s="331" t="s">
        <v>518</v>
      </c>
      <c r="AM62" s="332">
        <v>373653</v>
      </c>
      <c r="AN62" s="333">
        <v>239648</v>
      </c>
      <c r="AO62" s="334">
        <v>-7.3</v>
      </c>
      <c r="AP62" s="335">
        <v>137042</v>
      </c>
      <c r="AQ62" s="336">
        <v>4.3</v>
      </c>
      <c r="AR62" s="337">
        <v>-11.6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y25vm1lw8LoqR9jc9N9lyWnsTcRpFAfWo8JHOQHGfbTkH/Aj4r6h2n31p/qygfMjzzgcTQheNHcChDp1mxHdQ==" saltValue="Yvk2HkoNrtVXU5JHL17x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Layout" zoomScaleNormal="70" zoomScaleSheetLayoutView="55" workbookViewId="0">
      <selection activeCell="BW34" sqref="BW34:BX34"/>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lbM5YLhd75Msb3pX1KKSZbxMYTrrAbCE8sCszEGQ0Hi0hckZcQLR68ECsQ9aZrZYe2Nm0hd9XD+HLx3DyGX+Xw==" saltValue="6BtcFqQTMmy7oJCo+aaO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E102" sqref="AE102"/>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YnVkQZjAIhwdBqf0BDBywZmQToPHUlcHmZRHGTo+5RGauOzh2e+VB3Fi2eEurf0Jdx3pVANWk+vVQQ+5lA2I0w==" saltValue="AIQXEW24e9YRWq4dv2da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Layout" zoomScaleNormal="70" zoomScaleSheetLayoutView="100" workbookViewId="0">
      <selection activeCell="BW34" sqref="BW34:BX3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54.51</v>
      </c>
      <c r="G47" s="12">
        <v>49.07</v>
      </c>
      <c r="H47" s="12">
        <v>45.37</v>
      </c>
      <c r="I47" s="12">
        <v>39.67</v>
      </c>
      <c r="J47" s="13">
        <v>41.02</v>
      </c>
    </row>
    <row r="48" spans="2:10" ht="57.75" customHeight="1" x14ac:dyDescent="0.2">
      <c r="B48" s="14"/>
      <c r="C48" s="1128" t="s">
        <v>4</v>
      </c>
      <c r="D48" s="1128"/>
      <c r="E48" s="1129"/>
      <c r="F48" s="15">
        <v>4.58</v>
      </c>
      <c r="G48" s="16">
        <v>3.43</v>
      </c>
      <c r="H48" s="16">
        <v>3.87</v>
      </c>
      <c r="I48" s="16">
        <v>3.55</v>
      </c>
      <c r="J48" s="17">
        <v>2.7</v>
      </c>
    </row>
    <row r="49" spans="2:10" ht="57.75" customHeight="1" thickBot="1" x14ac:dyDescent="0.25">
      <c r="B49" s="18"/>
      <c r="C49" s="1130" t="s">
        <v>5</v>
      </c>
      <c r="D49" s="1130"/>
      <c r="E49" s="1131"/>
      <c r="F49" s="19">
        <v>0.21</v>
      </c>
      <c r="G49" s="20" t="s">
        <v>530</v>
      </c>
      <c r="H49" s="20">
        <v>0.73</v>
      </c>
      <c r="I49" s="20" t="s">
        <v>531</v>
      </c>
      <c r="J49" s="21" t="s">
        <v>532</v>
      </c>
    </row>
    <row r="50" spans="2:10" ht="13.2" x14ac:dyDescent="0.2"/>
  </sheetData>
  <sheetProtection algorithmName="SHA-512" hashValue="wn5W+UkqeCyByQ+jG/CoBdIsQBccMBMSym2eRo8e3kHYuCEyDVd1T6lY2Q+q5PlLtk9lSbOnuEpO09uTWYk/5A==" saltValue="oBYHKpM3oz8LoUunl3bY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70" zoomScaleNormal="70" zoomScaleSheetLayoutView="100" workbookViewId="0">
      <selection activeCell="BW34" sqref="BW34:BX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4.58</v>
      </c>
      <c r="G34" s="33">
        <v>3.43</v>
      </c>
      <c r="H34" s="33">
        <v>3.87</v>
      </c>
      <c r="I34" s="33">
        <v>3.54</v>
      </c>
      <c r="J34" s="34">
        <v>2.7</v>
      </c>
      <c r="K34" s="22"/>
      <c r="L34" s="22"/>
      <c r="M34" s="22"/>
      <c r="N34" s="22"/>
      <c r="O34" s="22"/>
      <c r="P34" s="22"/>
    </row>
    <row r="35" spans="1:16" ht="39" customHeight="1" x14ac:dyDescent="0.2">
      <c r="A35" s="22"/>
      <c r="B35" s="35"/>
      <c r="C35" s="1132" t="s">
        <v>534</v>
      </c>
      <c r="D35" s="1132"/>
      <c r="E35" s="1133"/>
      <c r="F35" s="36">
        <v>1.28</v>
      </c>
      <c r="G35" s="37">
        <v>1.31</v>
      </c>
      <c r="H35" s="37">
        <v>1.21</v>
      </c>
      <c r="I35" s="37">
        <v>2.31</v>
      </c>
      <c r="J35" s="38">
        <v>2.0099999999999998</v>
      </c>
      <c r="K35" s="22"/>
      <c r="L35" s="22"/>
      <c r="M35" s="22"/>
      <c r="N35" s="22"/>
      <c r="O35" s="22"/>
      <c r="P35" s="22"/>
    </row>
    <row r="36" spans="1:16" ht="39" customHeight="1" x14ac:dyDescent="0.2">
      <c r="A36" s="22"/>
      <c r="B36" s="35"/>
      <c r="C36" s="1132" t="s">
        <v>535</v>
      </c>
      <c r="D36" s="1132"/>
      <c r="E36" s="1133"/>
      <c r="F36" s="36">
        <v>0.57999999999999996</v>
      </c>
      <c r="G36" s="37">
        <v>1.03</v>
      </c>
      <c r="H36" s="37">
        <v>1.21</v>
      </c>
      <c r="I36" s="37">
        <v>1.38</v>
      </c>
      <c r="J36" s="38">
        <v>1.79</v>
      </c>
      <c r="K36" s="22"/>
      <c r="L36" s="22"/>
      <c r="M36" s="22"/>
      <c r="N36" s="22"/>
      <c r="O36" s="22"/>
      <c r="P36" s="22"/>
    </row>
    <row r="37" spans="1:16" ht="39" customHeight="1" x14ac:dyDescent="0.2">
      <c r="A37" s="22"/>
      <c r="B37" s="35"/>
      <c r="C37" s="1132" t="s">
        <v>536</v>
      </c>
      <c r="D37" s="1132"/>
      <c r="E37" s="1133"/>
      <c r="F37" s="36">
        <v>1.0900000000000001</v>
      </c>
      <c r="G37" s="37">
        <v>0.66</v>
      </c>
      <c r="H37" s="37">
        <v>1.38</v>
      </c>
      <c r="I37" s="37">
        <v>1.85</v>
      </c>
      <c r="J37" s="38">
        <v>1.64</v>
      </c>
      <c r="K37" s="22"/>
      <c r="L37" s="22"/>
      <c r="M37" s="22"/>
      <c r="N37" s="22"/>
      <c r="O37" s="22"/>
      <c r="P37" s="22"/>
    </row>
    <row r="38" spans="1:16" ht="39" customHeight="1" x14ac:dyDescent="0.2">
      <c r="A38" s="22"/>
      <c r="B38" s="35"/>
      <c r="C38" s="1132" t="s">
        <v>537</v>
      </c>
      <c r="D38" s="1132"/>
      <c r="E38" s="1133"/>
      <c r="F38" s="36">
        <v>0.18</v>
      </c>
      <c r="G38" s="37">
        <v>0.14000000000000001</v>
      </c>
      <c r="H38" s="37">
        <v>0.15</v>
      </c>
      <c r="I38" s="37">
        <v>0.13</v>
      </c>
      <c r="J38" s="38">
        <v>0.16</v>
      </c>
      <c r="K38" s="22"/>
      <c r="L38" s="22"/>
      <c r="M38" s="22"/>
      <c r="N38" s="22"/>
      <c r="O38" s="22"/>
      <c r="P38" s="22"/>
    </row>
    <row r="39" spans="1:16" ht="39" customHeight="1" x14ac:dyDescent="0.2">
      <c r="A39" s="22"/>
      <c r="B39" s="35"/>
      <c r="C39" s="1132" t="s">
        <v>538</v>
      </c>
      <c r="D39" s="1132"/>
      <c r="E39" s="1133"/>
      <c r="F39" s="36">
        <v>0.15</v>
      </c>
      <c r="G39" s="37">
        <v>0.14000000000000001</v>
      </c>
      <c r="H39" s="37">
        <v>0.39</v>
      </c>
      <c r="I39" s="37">
        <v>0.75</v>
      </c>
      <c r="J39" s="38">
        <v>0.14000000000000001</v>
      </c>
      <c r="K39" s="22"/>
      <c r="L39" s="22"/>
      <c r="M39" s="22"/>
      <c r="N39" s="22"/>
      <c r="O39" s="22"/>
      <c r="P39" s="22"/>
    </row>
    <row r="40" spans="1:16" ht="39" customHeight="1" x14ac:dyDescent="0.2">
      <c r="A40" s="22"/>
      <c r="B40" s="35"/>
      <c r="C40" s="1132" t="s">
        <v>539</v>
      </c>
      <c r="D40" s="1132"/>
      <c r="E40" s="1133"/>
      <c r="F40" s="36">
        <v>0.12</v>
      </c>
      <c r="G40" s="37">
        <v>0.46</v>
      </c>
      <c r="H40" s="37">
        <v>0.24</v>
      </c>
      <c r="I40" s="37">
        <v>0.2</v>
      </c>
      <c r="J40" s="38">
        <v>0.13</v>
      </c>
      <c r="K40" s="22"/>
      <c r="L40" s="22"/>
      <c r="M40" s="22"/>
      <c r="N40" s="22"/>
      <c r="O40" s="22"/>
      <c r="P40" s="22"/>
    </row>
    <row r="41" spans="1:16" ht="39" customHeight="1" x14ac:dyDescent="0.2">
      <c r="A41" s="22"/>
      <c r="B41" s="35"/>
      <c r="C41" s="1132" t="s">
        <v>540</v>
      </c>
      <c r="D41" s="1132"/>
      <c r="E41" s="1133"/>
      <c r="F41" s="36">
        <v>0.25</v>
      </c>
      <c r="G41" s="37">
        <v>0.31</v>
      </c>
      <c r="H41" s="37">
        <v>0.37</v>
      </c>
      <c r="I41" s="37">
        <v>0.24</v>
      </c>
      <c r="J41" s="38">
        <v>0.09</v>
      </c>
      <c r="K41" s="22"/>
      <c r="L41" s="22"/>
      <c r="M41" s="22"/>
      <c r="N41" s="22"/>
      <c r="O41" s="22"/>
      <c r="P41" s="22"/>
    </row>
    <row r="42" spans="1:16" ht="39" customHeight="1" x14ac:dyDescent="0.2">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542</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sheetData>
  <sheetProtection algorithmName="SHA-512" hashValue="hcAIUIqcA7PPzKe/IAv+dSL4Ka85VToNxmWO0qgiTGB1fOkjERYGuFBx+Ux7wlVK4qA9SIYg/+B6TxJNSUwIdg==" saltValue="1Ba0csUlbGpWodH0nDG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election activeCell="BW34" sqref="BW34:BX3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304</v>
      </c>
      <c r="L45" s="58">
        <v>297</v>
      </c>
      <c r="M45" s="58">
        <v>324</v>
      </c>
      <c r="N45" s="58">
        <v>342</v>
      </c>
      <c r="O45" s="59">
        <v>351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26</v>
      </c>
      <c r="L48" s="62">
        <v>27</v>
      </c>
      <c r="M48" s="62">
        <v>22</v>
      </c>
      <c r="N48" s="62">
        <v>22</v>
      </c>
      <c r="O48" s="63">
        <v>23</v>
      </c>
      <c r="P48" s="46"/>
      <c r="Q48" s="46"/>
      <c r="R48" s="46"/>
      <c r="S48" s="46"/>
      <c r="T48" s="46"/>
      <c r="U48" s="46"/>
    </row>
    <row r="49" spans="1:21" ht="30.75" customHeight="1" x14ac:dyDescent="0.2">
      <c r="A49" s="46"/>
      <c r="B49" s="1163"/>
      <c r="C49" s="1164"/>
      <c r="D49" s="60"/>
      <c r="E49" s="1140" t="s">
        <v>14</v>
      </c>
      <c r="F49" s="1140"/>
      <c r="G49" s="1140"/>
      <c r="H49" s="1140"/>
      <c r="I49" s="1140"/>
      <c r="J49" s="1141"/>
      <c r="K49" s="61">
        <v>6</v>
      </c>
      <c r="L49" s="62">
        <v>4</v>
      </c>
      <c r="M49" s="62">
        <v>3</v>
      </c>
      <c r="N49" s="62">
        <v>3</v>
      </c>
      <c r="O49" s="63">
        <v>2</v>
      </c>
      <c r="P49" s="46"/>
      <c r="Q49" s="46"/>
      <c r="R49" s="46"/>
      <c r="S49" s="46"/>
      <c r="T49" s="46"/>
      <c r="U49" s="46"/>
    </row>
    <row r="50" spans="1:21" ht="30.75" customHeight="1" x14ac:dyDescent="0.2">
      <c r="A50" s="46"/>
      <c r="B50" s="1163"/>
      <c r="C50" s="1164"/>
      <c r="D50" s="60"/>
      <c r="E50" s="1140" t="s">
        <v>15</v>
      </c>
      <c r="F50" s="1140"/>
      <c r="G50" s="1140"/>
      <c r="H50" s="1140"/>
      <c r="I50" s="1140"/>
      <c r="J50" s="1141"/>
      <c r="K50" s="61">
        <v>9</v>
      </c>
      <c r="L50" s="62">
        <v>8</v>
      </c>
      <c r="M50" s="62">
        <v>7</v>
      </c>
      <c r="N50" s="62">
        <v>5</v>
      </c>
      <c r="O50" s="63">
        <v>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v>0</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258</v>
      </c>
      <c r="L52" s="62">
        <v>246</v>
      </c>
      <c r="M52" s="62">
        <v>255</v>
      </c>
      <c r="N52" s="62">
        <v>278</v>
      </c>
      <c r="O52" s="63">
        <v>287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87</v>
      </c>
      <c r="L53" s="67">
        <v>90</v>
      </c>
      <c r="M53" s="67">
        <v>101</v>
      </c>
      <c r="N53" s="67">
        <v>94</v>
      </c>
      <c r="O53" s="68">
        <v>93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559</v>
      </c>
      <c r="L58" s="82" t="s">
        <v>559</v>
      </c>
      <c r="M58" s="82" t="s">
        <v>559</v>
      </c>
      <c r="N58" s="82" t="s">
        <v>559</v>
      </c>
      <c r="O58" s="83" t="s">
        <v>559</v>
      </c>
    </row>
    <row r="59" spans="1:21" ht="31.5" customHeight="1" x14ac:dyDescent="0.2">
      <c r="B59" s="1148"/>
      <c r="C59" s="1149"/>
      <c r="D59" s="1155" t="s">
        <v>26</v>
      </c>
      <c r="E59" s="1156"/>
      <c r="F59" s="1156"/>
      <c r="G59" s="1156"/>
      <c r="H59" s="1156"/>
      <c r="I59" s="1156"/>
      <c r="J59" s="1157"/>
      <c r="K59" s="84" t="s">
        <v>559</v>
      </c>
      <c r="L59" s="85" t="s">
        <v>559</v>
      </c>
      <c r="M59" s="85" t="s">
        <v>559</v>
      </c>
      <c r="N59" s="85" t="s">
        <v>559</v>
      </c>
      <c r="O59" s="86" t="s">
        <v>559</v>
      </c>
    </row>
    <row r="60" spans="1:21" ht="31.5" customHeight="1" thickBot="1" x14ac:dyDescent="0.25">
      <c r="B60" s="1150"/>
      <c r="C60" s="1151"/>
      <c r="D60" s="1158" t="s">
        <v>27</v>
      </c>
      <c r="E60" s="1159"/>
      <c r="F60" s="1159"/>
      <c r="G60" s="1159"/>
      <c r="H60" s="1159"/>
      <c r="I60" s="1159"/>
      <c r="J60" s="1160"/>
      <c r="K60" s="87" t="s">
        <v>559</v>
      </c>
      <c r="L60" s="88" t="s">
        <v>559</v>
      </c>
      <c r="M60" s="88" t="s">
        <v>559</v>
      </c>
      <c r="N60" s="88" t="s">
        <v>559</v>
      </c>
      <c r="O60" s="89" t="s">
        <v>559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Ls6+LwNeqrnBSrJJK+9u4e9DE3PwgtJ7B+7oGMydUWMV2QVwL/jaPxdR6hWGNCkLg1Rv0XLcUHJcNRvg8JcQdA==" saltValue="7ORFNhzZ3/NBrNvymEp/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BW34" sqref="BW34:BX34"/>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2970</v>
      </c>
      <c r="J41" s="343">
        <v>2925</v>
      </c>
      <c r="K41" s="343">
        <v>2857</v>
      </c>
      <c r="L41" s="343">
        <v>2653</v>
      </c>
      <c r="M41" s="344">
        <v>2421</v>
      </c>
    </row>
    <row r="42" spans="2:13" ht="27.75" customHeight="1" x14ac:dyDescent="0.2">
      <c r="B42" s="1171"/>
      <c r="C42" s="1172"/>
      <c r="D42" s="104"/>
      <c r="E42" s="1175" t="s">
        <v>32</v>
      </c>
      <c r="F42" s="1175"/>
      <c r="G42" s="1175"/>
      <c r="H42" s="1176"/>
      <c r="I42" s="345">
        <v>40</v>
      </c>
      <c r="J42" s="346">
        <v>31</v>
      </c>
      <c r="K42" s="346">
        <v>23</v>
      </c>
      <c r="L42" s="346">
        <v>17</v>
      </c>
      <c r="M42" s="347">
        <v>11</v>
      </c>
    </row>
    <row r="43" spans="2:13" ht="27.75" customHeight="1" x14ac:dyDescent="0.2">
      <c r="B43" s="1171"/>
      <c r="C43" s="1172"/>
      <c r="D43" s="104"/>
      <c r="E43" s="1175" t="s">
        <v>33</v>
      </c>
      <c r="F43" s="1175"/>
      <c r="G43" s="1175"/>
      <c r="H43" s="1176"/>
      <c r="I43" s="345">
        <v>160</v>
      </c>
      <c r="J43" s="346">
        <v>141</v>
      </c>
      <c r="K43" s="346">
        <v>121</v>
      </c>
      <c r="L43" s="346">
        <v>120</v>
      </c>
      <c r="M43" s="347">
        <v>120</v>
      </c>
    </row>
    <row r="44" spans="2:13" ht="27.75" customHeight="1" x14ac:dyDescent="0.2">
      <c r="B44" s="1171"/>
      <c r="C44" s="1172"/>
      <c r="D44" s="104"/>
      <c r="E44" s="1175" t="s">
        <v>34</v>
      </c>
      <c r="F44" s="1175"/>
      <c r="G44" s="1175"/>
      <c r="H44" s="1176"/>
      <c r="I44" s="345">
        <v>13</v>
      </c>
      <c r="J44" s="346">
        <v>9</v>
      </c>
      <c r="K44" s="346">
        <v>5</v>
      </c>
      <c r="L44" s="346">
        <v>2</v>
      </c>
      <c r="M44" s="347">
        <v>1</v>
      </c>
    </row>
    <row r="45" spans="2:13" ht="27.75" customHeight="1" x14ac:dyDescent="0.2">
      <c r="B45" s="1171"/>
      <c r="C45" s="1172"/>
      <c r="D45" s="104"/>
      <c r="E45" s="1175" t="s">
        <v>35</v>
      </c>
      <c r="F45" s="1175"/>
      <c r="G45" s="1175"/>
      <c r="H45" s="1176"/>
      <c r="I45" s="345">
        <v>280</v>
      </c>
      <c r="J45" s="346">
        <v>136</v>
      </c>
      <c r="K45" s="346">
        <v>250</v>
      </c>
      <c r="L45" s="346">
        <v>197</v>
      </c>
      <c r="M45" s="347">
        <v>212</v>
      </c>
    </row>
    <row r="46" spans="2:13" ht="27.75" customHeight="1" x14ac:dyDescent="0.2">
      <c r="B46" s="1171"/>
      <c r="C46" s="1172"/>
      <c r="D46" s="105"/>
      <c r="E46" s="1175" t="s">
        <v>36</v>
      </c>
      <c r="F46" s="1175"/>
      <c r="G46" s="1175"/>
      <c r="H46" s="1176"/>
      <c r="I46" s="345">
        <v>4</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3789</v>
      </c>
      <c r="J50" s="346">
        <v>3732</v>
      </c>
      <c r="K50" s="346">
        <v>4137</v>
      </c>
      <c r="L50" s="346">
        <v>4035</v>
      </c>
      <c r="M50" s="347">
        <v>4113</v>
      </c>
    </row>
    <row r="51" spans="2:13" ht="27.75" customHeight="1" x14ac:dyDescent="0.2">
      <c r="B51" s="1171"/>
      <c r="C51" s="1172"/>
      <c r="D51" s="104"/>
      <c r="E51" s="1175" t="s">
        <v>42</v>
      </c>
      <c r="F51" s="1175"/>
      <c r="G51" s="1175"/>
      <c r="H51" s="1176"/>
      <c r="I51" s="345" t="s">
        <v>486</v>
      </c>
      <c r="J51" s="346" t="s">
        <v>486</v>
      </c>
      <c r="K51" s="346" t="s">
        <v>486</v>
      </c>
      <c r="L51" s="346" t="s">
        <v>486</v>
      </c>
      <c r="M51" s="347" t="s">
        <v>486</v>
      </c>
    </row>
    <row r="52" spans="2:13" ht="27.75" customHeight="1" x14ac:dyDescent="0.2">
      <c r="B52" s="1173"/>
      <c r="C52" s="1174"/>
      <c r="D52" s="104"/>
      <c r="E52" s="1175" t="s">
        <v>43</v>
      </c>
      <c r="F52" s="1175"/>
      <c r="G52" s="1175"/>
      <c r="H52" s="1176"/>
      <c r="I52" s="345">
        <v>2483</v>
      </c>
      <c r="J52" s="346">
        <v>2462</v>
      </c>
      <c r="K52" s="346">
        <v>2404</v>
      </c>
      <c r="L52" s="346">
        <v>2268</v>
      </c>
      <c r="M52" s="347">
        <v>2097</v>
      </c>
    </row>
    <row r="53" spans="2:13" ht="27.75" customHeight="1" thickBot="1" x14ac:dyDescent="0.25">
      <c r="B53" s="1177" t="s">
        <v>19</v>
      </c>
      <c r="C53" s="1178"/>
      <c r="D53" s="108"/>
      <c r="E53" s="1179" t="s">
        <v>44</v>
      </c>
      <c r="F53" s="1179"/>
      <c r="G53" s="1179"/>
      <c r="H53" s="1180"/>
      <c r="I53" s="348">
        <v>-2805</v>
      </c>
      <c r="J53" s="349">
        <v>-2952</v>
      </c>
      <c r="K53" s="349">
        <v>-3283</v>
      </c>
      <c r="L53" s="349">
        <v>-3314</v>
      </c>
      <c r="M53" s="350">
        <v>-3446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TNjnwPdJ3QLf5iMWh6hrkBJe6UFLD8kiLw7o9lyEpUNlzk2WTB6oigacj/DTN0kNWFxJuZFc91RA09Si7QKTPQ==" saltValue="QJ/EglK0t0zmFMq4UXoF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5"/>
  <sheetViews>
    <sheetView showGridLines="0" zoomScale="55" zoomScaleNormal="55" zoomScaleSheetLayoutView="100" workbookViewId="0">
      <selection activeCell="BW34" sqref="BW34:BX3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938</v>
      </c>
      <c r="G55" s="120">
        <v>839</v>
      </c>
      <c r="H55" s="121">
        <v>842</v>
      </c>
    </row>
    <row r="56" spans="2:8" ht="52.5" customHeight="1" x14ac:dyDescent="0.2">
      <c r="B56" s="122"/>
      <c r="C56" s="1198" t="s">
        <v>47</v>
      </c>
      <c r="D56" s="1198"/>
      <c r="E56" s="1199"/>
      <c r="F56" s="123">
        <v>33</v>
      </c>
      <c r="G56" s="123">
        <v>33</v>
      </c>
      <c r="H56" s="124">
        <v>33</v>
      </c>
    </row>
    <row r="57" spans="2:8" ht="53.25" customHeight="1" x14ac:dyDescent="0.2">
      <c r="B57" s="122"/>
      <c r="C57" s="1200" t="s">
        <v>48</v>
      </c>
      <c r="D57" s="1200"/>
      <c r="E57" s="1201"/>
      <c r="F57" s="125">
        <v>3018</v>
      </c>
      <c r="G57" s="125">
        <v>3016</v>
      </c>
      <c r="H57" s="126">
        <v>3000</v>
      </c>
    </row>
    <row r="58" spans="2:8" ht="45.75" customHeight="1" x14ac:dyDescent="0.2">
      <c r="B58" s="127"/>
      <c r="C58" s="1188" t="s">
        <v>562</v>
      </c>
      <c r="D58" s="1189"/>
      <c r="E58" s="1190"/>
      <c r="F58" s="128">
        <v>1454</v>
      </c>
      <c r="G58" s="128">
        <v>1440</v>
      </c>
      <c r="H58" s="129">
        <v>1412</v>
      </c>
    </row>
    <row r="59" spans="2:8" ht="45.75" customHeight="1" x14ac:dyDescent="0.2">
      <c r="B59" s="127"/>
      <c r="C59" s="1188" t="s">
        <v>563</v>
      </c>
      <c r="D59" s="1189"/>
      <c r="E59" s="1190"/>
      <c r="F59" s="128">
        <v>949</v>
      </c>
      <c r="G59" s="128">
        <v>953</v>
      </c>
      <c r="H59" s="129">
        <v>956</v>
      </c>
    </row>
    <row r="60" spans="2:8" ht="45.75" customHeight="1" x14ac:dyDescent="0.2">
      <c r="B60" s="127"/>
      <c r="C60" s="1188" t="s">
        <v>566</v>
      </c>
      <c r="D60" s="1189"/>
      <c r="E60" s="1190"/>
      <c r="F60" s="128">
        <v>301</v>
      </c>
      <c r="G60" s="128">
        <v>301</v>
      </c>
      <c r="H60" s="129">
        <v>301</v>
      </c>
    </row>
    <row r="61" spans="2:8" ht="45.75" customHeight="1" x14ac:dyDescent="0.2">
      <c r="B61" s="127"/>
      <c r="C61" s="1188" t="s">
        <v>564</v>
      </c>
      <c r="D61" s="1189"/>
      <c r="E61" s="1190"/>
      <c r="F61" s="128">
        <v>108</v>
      </c>
      <c r="G61" s="128">
        <v>108</v>
      </c>
      <c r="H61" s="129">
        <v>108</v>
      </c>
    </row>
    <row r="62" spans="2:8" ht="45.75" customHeight="1" thickBot="1" x14ac:dyDescent="0.25">
      <c r="B62" s="130"/>
      <c r="C62" s="1191" t="s">
        <v>565</v>
      </c>
      <c r="D62" s="1192"/>
      <c r="E62" s="1193"/>
      <c r="F62" s="131">
        <v>85</v>
      </c>
      <c r="G62" s="131">
        <v>85</v>
      </c>
      <c r="H62" s="132">
        <v>85</v>
      </c>
    </row>
    <row r="63" spans="2:8" ht="52.5" customHeight="1" thickBot="1" x14ac:dyDescent="0.25">
      <c r="B63" s="133"/>
      <c r="C63" s="1194" t="s">
        <v>49</v>
      </c>
      <c r="D63" s="1194"/>
      <c r="E63" s="1195"/>
      <c r="F63" s="134">
        <v>3989</v>
      </c>
      <c r="G63" s="134">
        <v>3887</v>
      </c>
      <c r="H63" s="135">
        <v>3876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sheetData>
  <sheetProtection algorithmName="SHA-512" hashValue="ZBG0Th4ZqSHzyQztV33EmZa9K3sxDzfHh6ExjAkImGaUlA3dcNfRGevQf2l4ip1CzbPpRyRD0dSN2fQ/nZXM0g==" saltValue="mYHuHWWkhMUybRqYNmOI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598371</v>
      </c>
      <c r="E3" s="154"/>
      <c r="F3" s="155">
        <v>268375</v>
      </c>
      <c r="G3" s="156"/>
      <c r="H3" s="157"/>
    </row>
    <row r="4" spans="1:8" x14ac:dyDescent="0.2">
      <c r="A4" s="158"/>
      <c r="B4" s="159"/>
      <c r="C4" s="160"/>
      <c r="D4" s="161">
        <v>329093</v>
      </c>
      <c r="E4" s="162"/>
      <c r="F4" s="163">
        <v>119602</v>
      </c>
      <c r="G4" s="164"/>
      <c r="H4" s="165"/>
    </row>
    <row r="5" spans="1:8" x14ac:dyDescent="0.2">
      <c r="A5" s="146" t="s">
        <v>519</v>
      </c>
      <c r="B5" s="151"/>
      <c r="C5" s="152"/>
      <c r="D5" s="153">
        <v>522877</v>
      </c>
      <c r="E5" s="154"/>
      <c r="F5" s="155">
        <v>301035</v>
      </c>
      <c r="G5" s="156"/>
      <c r="H5" s="157"/>
    </row>
    <row r="6" spans="1:8" x14ac:dyDescent="0.2">
      <c r="A6" s="158"/>
      <c r="B6" s="159"/>
      <c r="C6" s="160"/>
      <c r="D6" s="161">
        <v>245526</v>
      </c>
      <c r="E6" s="162"/>
      <c r="F6" s="163">
        <v>154376</v>
      </c>
      <c r="G6" s="164"/>
      <c r="H6" s="165"/>
    </row>
    <row r="7" spans="1:8" x14ac:dyDescent="0.2">
      <c r="A7" s="146" t="s">
        <v>520</v>
      </c>
      <c r="B7" s="151"/>
      <c r="C7" s="152"/>
      <c r="D7" s="153">
        <v>448458</v>
      </c>
      <c r="E7" s="154"/>
      <c r="F7" s="155">
        <v>277467</v>
      </c>
      <c r="G7" s="156"/>
      <c r="H7" s="157"/>
    </row>
    <row r="8" spans="1:8" x14ac:dyDescent="0.2">
      <c r="A8" s="158"/>
      <c r="B8" s="159"/>
      <c r="C8" s="160"/>
      <c r="D8" s="161">
        <v>213995</v>
      </c>
      <c r="E8" s="162"/>
      <c r="F8" s="163">
        <v>128378</v>
      </c>
      <c r="G8" s="164"/>
      <c r="H8" s="165"/>
    </row>
    <row r="9" spans="1:8" x14ac:dyDescent="0.2">
      <c r="A9" s="146" t="s">
        <v>521</v>
      </c>
      <c r="B9" s="151"/>
      <c r="C9" s="152"/>
      <c r="D9" s="153">
        <v>396463</v>
      </c>
      <c r="E9" s="154"/>
      <c r="F9" s="155">
        <v>282256</v>
      </c>
      <c r="G9" s="156"/>
      <c r="H9" s="157"/>
    </row>
    <row r="10" spans="1:8" x14ac:dyDescent="0.2">
      <c r="A10" s="158"/>
      <c r="B10" s="159"/>
      <c r="C10" s="160"/>
      <c r="D10" s="161">
        <v>218848</v>
      </c>
      <c r="E10" s="162"/>
      <c r="F10" s="163">
        <v>145453</v>
      </c>
      <c r="G10" s="164"/>
      <c r="H10" s="165"/>
    </row>
    <row r="11" spans="1:8" x14ac:dyDescent="0.2">
      <c r="A11" s="146" t="s">
        <v>522</v>
      </c>
      <c r="B11" s="151"/>
      <c r="C11" s="152"/>
      <c r="D11" s="153">
        <v>310362</v>
      </c>
      <c r="E11" s="154"/>
      <c r="F11" s="155">
        <v>295341</v>
      </c>
      <c r="G11" s="156"/>
      <c r="H11" s="157"/>
    </row>
    <row r="12" spans="1:8" x14ac:dyDescent="0.2">
      <c r="A12" s="158"/>
      <c r="B12" s="159"/>
      <c r="C12" s="166"/>
      <c r="D12" s="161">
        <v>190776</v>
      </c>
      <c r="E12" s="162"/>
      <c r="F12" s="163">
        <v>137402</v>
      </c>
      <c r="G12" s="164"/>
      <c r="H12" s="165"/>
    </row>
    <row r="13" spans="1:8" x14ac:dyDescent="0.2">
      <c r="A13" s="146"/>
      <c r="B13" s="151"/>
      <c r="C13" s="152"/>
      <c r="D13" s="153">
        <v>455306</v>
      </c>
      <c r="E13" s="154"/>
      <c r="F13" s="155">
        <v>284895</v>
      </c>
      <c r="G13" s="167"/>
      <c r="H13" s="157"/>
    </row>
    <row r="14" spans="1:8" x14ac:dyDescent="0.2">
      <c r="A14" s="158"/>
      <c r="B14" s="159"/>
      <c r="C14" s="160"/>
      <c r="D14" s="161">
        <v>239648</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4.58</v>
      </c>
      <c r="C19" s="168">
        <f>ROUND(VALUE(SUBSTITUTE(実質収支比率等に係る経年分析!G$48,"▲","-")),2)</f>
        <v>3.43</v>
      </c>
      <c r="D19" s="168">
        <f>ROUND(VALUE(SUBSTITUTE(実質収支比率等に係る経年分析!H$48,"▲","-")),2)</f>
        <v>3.87</v>
      </c>
      <c r="E19" s="168">
        <f>ROUND(VALUE(SUBSTITUTE(実質収支比率等に係る経年分析!I$48,"▲","-")),2)</f>
        <v>3.55</v>
      </c>
      <c r="F19" s="168">
        <f>ROUND(VALUE(SUBSTITUTE(実質収支比率等に係る経年分析!J$48,"▲","-")),2)</f>
        <v>2.7</v>
      </c>
    </row>
    <row r="20" spans="1:11" x14ac:dyDescent="0.2">
      <c r="A20" s="168" t="s">
        <v>53</v>
      </c>
      <c r="B20" s="168">
        <f>ROUND(VALUE(SUBSTITUTE(実質収支比率等に係る経年分析!F$47,"▲","-")),2)</f>
        <v>54.51</v>
      </c>
      <c r="C20" s="168">
        <f>ROUND(VALUE(SUBSTITUTE(実質収支比率等に係る経年分析!G$47,"▲","-")),2)</f>
        <v>49.07</v>
      </c>
      <c r="D20" s="168">
        <f>ROUND(VALUE(SUBSTITUTE(実質収支比率等に係る経年分析!H$47,"▲","-")),2)</f>
        <v>45.37</v>
      </c>
      <c r="E20" s="168">
        <f>ROUND(VALUE(SUBSTITUTE(実質収支比率等に係る経年分析!I$47,"▲","-")),2)</f>
        <v>39.67</v>
      </c>
      <c r="F20" s="168">
        <f>ROUND(VALUE(SUBSTITUTE(実質収支比率等に係る経年分析!J$47,"▲","-")),2)</f>
        <v>41.02</v>
      </c>
    </row>
    <row r="21" spans="1:11" x14ac:dyDescent="0.2">
      <c r="A21" s="168" t="s">
        <v>54</v>
      </c>
      <c r="B21" s="168">
        <f>IF(ISNUMBER(VALUE(SUBSTITUTE(実質収支比率等に係る経年分析!F$49,"▲","-"))),ROUND(VALUE(SUBSTITUTE(実質収支比率等に係る経年分析!F$49,"▲","-")),2),NA())</f>
        <v>0.21</v>
      </c>
      <c r="C21" s="168">
        <f>IF(ISNUMBER(VALUE(SUBSTITUTE(実質収支比率等に係る経年分析!G$49,"▲","-"))),ROUND(VALUE(SUBSTITUTE(実質収支比率等に係る経年分析!G$49,"▲","-")),2),NA())</f>
        <v>-2.41</v>
      </c>
      <c r="D21" s="168">
        <f>IF(ISNUMBER(VALUE(SUBSTITUTE(実質収支比率等に係る経年分析!H$49,"▲","-"))),ROUND(VALUE(SUBSTITUTE(実質収支比率等に係る経年分析!H$49,"▲","-")),2),NA())</f>
        <v>0.73</v>
      </c>
      <c r="E21" s="168">
        <f>IF(ISNUMBER(VALUE(SUBSTITUTE(実質収支比率等に係る経年分析!I$49,"▲","-"))),ROUND(VALUE(SUBSTITUTE(実質収支比率等に係る経年分析!I$49,"▲","-")),2),NA())</f>
        <v>-4.9400000000000004</v>
      </c>
      <c r="F21" s="168">
        <f>IF(ISNUMBER(VALUE(SUBSTITUTE(実質収支比率等に係る経年分析!J$49,"▲","-"))),ROUND(VALUE(SUBSTITUTE(実質収支比率等に係る経年分析!J$49,"▲","-")),2),NA())</f>
        <v>-0.78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発電事業特別会計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2">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1.0900000000000001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1.64</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1.79</v>
      </c>
    </row>
    <row r="35" spans="1:16" x14ac:dyDescent="0.2">
      <c r="A35" s="169" t="str">
        <f>IF(連結実質赤字比率に係る赤字・黒字の構成分析!C$35="",NA(),連結実質赤字比率に係る赤字・黒字の構成分析!C$35)</f>
        <v>国民健康保険診療所事業特別会計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2.31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2.0099999999999998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258</v>
      </c>
      <c r="E42" s="170"/>
      <c r="F42" s="170"/>
      <c r="G42" s="170">
        <f>'実質公債費比率（分子）の構造'!L$52</f>
        <v>246</v>
      </c>
      <c r="H42" s="170"/>
      <c r="I42" s="170"/>
      <c r="J42" s="170">
        <f>'実質公債費比率（分子）の構造'!M$52</f>
        <v>255</v>
      </c>
      <c r="K42" s="170"/>
      <c r="L42" s="170"/>
      <c r="M42" s="170">
        <f>'実質公債費比率（分子）の構造'!N$52</f>
        <v>278</v>
      </c>
      <c r="N42" s="170"/>
      <c r="O42" s="170"/>
      <c r="P42" s="170">
        <f>'実質公債費比率（分子）の構造'!O$52</f>
        <v>287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9</v>
      </c>
      <c r="C44" s="170"/>
      <c r="D44" s="170"/>
      <c r="E44" s="170">
        <f>'実質公債費比率（分子）の構造'!L$50</f>
        <v>8</v>
      </c>
      <c r="F44" s="170"/>
      <c r="G44" s="170"/>
      <c r="H44" s="170">
        <f>'実質公債費比率（分子）の構造'!M$50</f>
        <v>7</v>
      </c>
      <c r="I44" s="170"/>
      <c r="J44" s="170"/>
      <c r="K44" s="170">
        <f>'実質公債費比率（分子）の構造'!N$50</f>
        <v>5</v>
      </c>
      <c r="L44" s="170"/>
      <c r="M44" s="170"/>
      <c r="N44" s="170">
        <f>'実質公債費比率（分子）の構造'!O$50</f>
        <v>4</v>
      </c>
      <c r="O44" s="170"/>
      <c r="P44" s="170"/>
    </row>
    <row r="45" spans="1:16" x14ac:dyDescent="0.2">
      <c r="A45" s="170" t="s">
        <v>63</v>
      </c>
      <c r="B45" s="170">
        <f>'実質公債費比率（分子）の構造'!K$49</f>
        <v>6</v>
      </c>
      <c r="C45" s="170"/>
      <c r="D45" s="170"/>
      <c r="E45" s="170">
        <f>'実質公債費比率（分子）の構造'!L$49</f>
        <v>4</v>
      </c>
      <c r="F45" s="170"/>
      <c r="G45" s="170"/>
      <c r="H45" s="170">
        <f>'実質公債費比率（分子）の構造'!M$49</f>
        <v>3</v>
      </c>
      <c r="I45" s="170"/>
      <c r="J45" s="170"/>
      <c r="K45" s="170">
        <f>'実質公債費比率（分子）の構造'!N$49</f>
        <v>3</v>
      </c>
      <c r="L45" s="170"/>
      <c r="M45" s="170"/>
      <c r="N45" s="170">
        <f>'実質公債費比率（分子）の構造'!O$49</f>
        <v>2</v>
      </c>
      <c r="O45" s="170"/>
      <c r="P45" s="170"/>
    </row>
    <row r="46" spans="1:16" x14ac:dyDescent="0.2">
      <c r="A46" s="170" t="s">
        <v>64</v>
      </c>
      <c r="B46" s="170">
        <f>'実質公債費比率（分子）の構造'!K$48</f>
        <v>26</v>
      </c>
      <c r="C46" s="170"/>
      <c r="D46" s="170"/>
      <c r="E46" s="170">
        <f>'実質公債費比率（分子）の構造'!L$48</f>
        <v>27</v>
      </c>
      <c r="F46" s="170"/>
      <c r="G46" s="170"/>
      <c r="H46" s="170">
        <f>'実質公債費比率（分子）の構造'!M$48</f>
        <v>22</v>
      </c>
      <c r="I46" s="170"/>
      <c r="J46" s="170"/>
      <c r="K46" s="170">
        <f>'実質公債費比率（分子）の構造'!N$48</f>
        <v>22</v>
      </c>
      <c r="L46" s="170"/>
      <c r="M46" s="170"/>
      <c r="N46" s="170">
        <f>'実質公債費比率（分子）の構造'!O$48</f>
        <v>23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304</v>
      </c>
      <c r="C49" s="170"/>
      <c r="D49" s="170"/>
      <c r="E49" s="170">
        <f>'実質公債費比率（分子）の構造'!L$45</f>
        <v>297</v>
      </c>
      <c r="F49" s="170"/>
      <c r="G49" s="170"/>
      <c r="H49" s="170">
        <f>'実質公債費比率（分子）の構造'!M$45</f>
        <v>324</v>
      </c>
      <c r="I49" s="170"/>
      <c r="J49" s="170"/>
      <c r="K49" s="170">
        <f>'実質公債費比率（分子）の構造'!N$45</f>
        <v>342</v>
      </c>
      <c r="L49" s="170"/>
      <c r="M49" s="170"/>
      <c r="N49" s="170">
        <f>'実質公債費比率（分子）の構造'!O$45</f>
        <v>351</v>
      </c>
      <c r="O49" s="170"/>
      <c r="P49" s="170"/>
    </row>
    <row r="50" spans="1:16" x14ac:dyDescent="0.2">
      <c r="A50" s="170" t="s">
        <v>67</v>
      </c>
      <c r="B50" s="170" t="e">
        <f>NA()</f>
        <v>#N/A</v>
      </c>
      <c r="C50" s="170">
        <f>IF(ISNUMBER('実質公債費比率（分子）の構造'!K$53),'実質公債費比率（分子）の構造'!K$53,NA())</f>
        <v>87</v>
      </c>
      <c r="D50" s="170" t="e">
        <f>NA()</f>
        <v>#N/A</v>
      </c>
      <c r="E50" s="170" t="e">
        <f>NA()</f>
        <v>#N/A</v>
      </c>
      <c r="F50" s="170">
        <f>IF(ISNUMBER('実質公債費比率（分子）の構造'!L$53),'実質公債費比率（分子）の構造'!L$53,NA())</f>
        <v>90</v>
      </c>
      <c r="G50" s="170" t="e">
        <f>NA()</f>
        <v>#N/A</v>
      </c>
      <c r="H50" s="170" t="e">
        <f>NA()</f>
        <v>#N/A</v>
      </c>
      <c r="I50" s="170">
        <f>IF(ISNUMBER('実質公債費比率（分子）の構造'!M$53),'実質公債費比率（分子）の構造'!M$53,NA())</f>
        <v>101</v>
      </c>
      <c r="J50" s="170" t="e">
        <f>NA()</f>
        <v>#N/A</v>
      </c>
      <c r="K50" s="170" t="e">
        <f>NA()</f>
        <v>#N/A</v>
      </c>
      <c r="L50" s="170">
        <f>IF(ISNUMBER('実質公債費比率（分子）の構造'!N$53),'実質公債費比率（分子）の構造'!N$53,NA())</f>
        <v>94</v>
      </c>
      <c r="M50" s="170" t="e">
        <f>NA()</f>
        <v>#N/A</v>
      </c>
      <c r="N50" s="170" t="e">
        <f>NA()</f>
        <v>#N/A</v>
      </c>
      <c r="O50" s="170">
        <f>IF(ISNUMBER('実質公債費比率（分子）の構造'!O$53),'実質公債費比率（分子）の構造'!O$53,NA())</f>
        <v>93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2483</v>
      </c>
      <c r="E56" s="169"/>
      <c r="F56" s="169"/>
      <c r="G56" s="169">
        <f>'将来負担比率（分子）の構造'!J$52</f>
        <v>2462</v>
      </c>
      <c r="H56" s="169"/>
      <c r="I56" s="169"/>
      <c r="J56" s="169">
        <f>'将来負担比率（分子）の構造'!K$52</f>
        <v>2404</v>
      </c>
      <c r="K56" s="169"/>
      <c r="L56" s="169"/>
      <c r="M56" s="169">
        <f>'将来負担比率（分子）の構造'!L$52</f>
        <v>2268</v>
      </c>
      <c r="N56" s="169"/>
      <c r="O56" s="169"/>
      <c r="P56" s="169">
        <f>'将来負担比率（分子）の構造'!M$52</f>
        <v>2097</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3789</v>
      </c>
      <c r="E58" s="169"/>
      <c r="F58" s="169"/>
      <c r="G58" s="169">
        <f>'将来負担比率（分子）の構造'!J$50</f>
        <v>3732</v>
      </c>
      <c r="H58" s="169"/>
      <c r="I58" s="169"/>
      <c r="J58" s="169">
        <f>'将来負担比率（分子）の構造'!K$50</f>
        <v>4137</v>
      </c>
      <c r="K58" s="169"/>
      <c r="L58" s="169"/>
      <c r="M58" s="169">
        <f>'将来負担比率（分子）の構造'!L$50</f>
        <v>4035</v>
      </c>
      <c r="N58" s="169"/>
      <c r="O58" s="169"/>
      <c r="P58" s="169">
        <f>'将来負担比率（分子）の構造'!M$50</f>
        <v>4113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280</v>
      </c>
      <c r="C62" s="169"/>
      <c r="D62" s="169"/>
      <c r="E62" s="169">
        <f>'将来負担比率（分子）の構造'!J$45</f>
        <v>136</v>
      </c>
      <c r="F62" s="169"/>
      <c r="G62" s="169"/>
      <c r="H62" s="169">
        <f>'将来負担比率（分子）の構造'!K$45</f>
        <v>250</v>
      </c>
      <c r="I62" s="169"/>
      <c r="J62" s="169"/>
      <c r="K62" s="169">
        <f>'将来負担比率（分子）の構造'!L$45</f>
        <v>197</v>
      </c>
      <c r="L62" s="169"/>
      <c r="M62" s="169"/>
      <c r="N62" s="169">
        <f>'将来負担比率（分子）の構造'!M$45</f>
        <v>212</v>
      </c>
      <c r="O62" s="169"/>
      <c r="P62" s="169"/>
    </row>
    <row r="63" spans="1:16" x14ac:dyDescent="0.2">
      <c r="A63" s="169" t="s">
        <v>34</v>
      </c>
      <c r="B63" s="169">
        <f>'将来負担比率（分子）の構造'!I$44</f>
        <v>13</v>
      </c>
      <c r="C63" s="169"/>
      <c r="D63" s="169"/>
      <c r="E63" s="169">
        <f>'将来負担比率（分子）の構造'!J$44</f>
        <v>9</v>
      </c>
      <c r="F63" s="169"/>
      <c r="G63" s="169"/>
      <c r="H63" s="169">
        <f>'将来負担比率（分子）の構造'!K$44</f>
        <v>5</v>
      </c>
      <c r="I63" s="169"/>
      <c r="J63" s="169"/>
      <c r="K63" s="169">
        <f>'将来負担比率（分子）の構造'!L$44</f>
        <v>2</v>
      </c>
      <c r="L63" s="169"/>
      <c r="M63" s="169"/>
      <c r="N63" s="169">
        <f>'将来負担比率（分子）の構造'!M$44</f>
        <v>1</v>
      </c>
      <c r="O63" s="169"/>
      <c r="P63" s="169"/>
    </row>
    <row r="64" spans="1:16" x14ac:dyDescent="0.2">
      <c r="A64" s="169" t="s">
        <v>33</v>
      </c>
      <c r="B64" s="169">
        <f>'将来負担比率（分子）の構造'!I$43</f>
        <v>160</v>
      </c>
      <c r="C64" s="169"/>
      <c r="D64" s="169"/>
      <c r="E64" s="169">
        <f>'将来負担比率（分子）の構造'!J$43</f>
        <v>141</v>
      </c>
      <c r="F64" s="169"/>
      <c r="G64" s="169"/>
      <c r="H64" s="169">
        <f>'将来負担比率（分子）の構造'!K$43</f>
        <v>121</v>
      </c>
      <c r="I64" s="169"/>
      <c r="J64" s="169"/>
      <c r="K64" s="169">
        <f>'将来負担比率（分子）の構造'!L$43</f>
        <v>120</v>
      </c>
      <c r="L64" s="169"/>
      <c r="M64" s="169"/>
      <c r="N64" s="169">
        <f>'将来負担比率（分子）の構造'!M$43</f>
        <v>120</v>
      </c>
      <c r="O64" s="169"/>
      <c r="P64" s="169"/>
    </row>
    <row r="65" spans="1:16" x14ac:dyDescent="0.2">
      <c r="A65" s="169" t="s">
        <v>32</v>
      </c>
      <c r="B65" s="169">
        <f>'将来負担比率（分子）の構造'!I$42</f>
        <v>40</v>
      </c>
      <c r="C65" s="169"/>
      <c r="D65" s="169"/>
      <c r="E65" s="169">
        <f>'将来負担比率（分子）の構造'!J$42</f>
        <v>31</v>
      </c>
      <c r="F65" s="169"/>
      <c r="G65" s="169"/>
      <c r="H65" s="169">
        <f>'将来負担比率（分子）の構造'!K$42</f>
        <v>23</v>
      </c>
      <c r="I65" s="169"/>
      <c r="J65" s="169"/>
      <c r="K65" s="169">
        <f>'将来負担比率（分子）の構造'!L$42</f>
        <v>17</v>
      </c>
      <c r="L65" s="169"/>
      <c r="M65" s="169"/>
      <c r="N65" s="169">
        <f>'将来負担比率（分子）の構造'!M$42</f>
        <v>11</v>
      </c>
      <c r="O65" s="169"/>
      <c r="P65" s="169"/>
    </row>
    <row r="66" spans="1:16" x14ac:dyDescent="0.2">
      <c r="A66" s="169" t="s">
        <v>31</v>
      </c>
      <c r="B66" s="169">
        <f>'将来負担比率（分子）の構造'!I$41</f>
        <v>2970</v>
      </c>
      <c r="C66" s="169"/>
      <c r="D66" s="169"/>
      <c r="E66" s="169">
        <f>'将来負担比率（分子）の構造'!J$41</f>
        <v>2925</v>
      </c>
      <c r="F66" s="169"/>
      <c r="G66" s="169"/>
      <c r="H66" s="169">
        <f>'将来負担比率（分子）の構造'!K$41</f>
        <v>2857</v>
      </c>
      <c r="I66" s="169"/>
      <c r="J66" s="169"/>
      <c r="K66" s="169">
        <f>'将来負担比率（分子）の構造'!L$41</f>
        <v>2653</v>
      </c>
      <c r="L66" s="169"/>
      <c r="M66" s="169"/>
      <c r="N66" s="169">
        <f>'将来負担比率（分子）の構造'!M$41</f>
        <v>2421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938</v>
      </c>
      <c r="C72" s="173">
        <f>基金残高に係る経年分析!G55</f>
        <v>839</v>
      </c>
      <c r="D72" s="173">
        <f>基金残高に係る経年分析!H55</f>
        <v>842</v>
      </c>
    </row>
    <row r="73" spans="1:16" x14ac:dyDescent="0.2">
      <c r="A73" s="172" t="s">
        <v>74</v>
      </c>
      <c r="B73" s="173">
        <f>基金残高に係る経年分析!F56</f>
        <v>33</v>
      </c>
      <c r="C73" s="173">
        <f>基金残高に係る経年分析!G56</f>
        <v>33</v>
      </c>
      <c r="D73" s="173">
        <f>基金残高に係る経年分析!H56</f>
        <v>33</v>
      </c>
    </row>
    <row r="74" spans="1:16" x14ac:dyDescent="0.2">
      <c r="A74" s="172" t="s">
        <v>75</v>
      </c>
      <c r="B74" s="173">
        <f>基金残高に係る経年分析!F57</f>
        <v>3018</v>
      </c>
      <c r="C74" s="173">
        <f>基金残高に係る経年分析!G57</f>
        <v>3016</v>
      </c>
      <c r="D74" s="173">
        <f>基金残高に係る経年分析!H57</f>
        <v>3000</v>
      </c>
    </row>
  </sheetData>
  <sheetProtection algorithmName="SHA-512" hashValue="pHhcgem15dh18AzMHoyW6hOgttovJAxWCDIdjsugNgMndQfN64XfKxeaZ1X5qDaQlqp27LWla32Lj++/34+BoQ==" saltValue="8ZbAPnW5XAw9izbslDlG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2025-03-17T00:43:59Z</cp:lastPrinted>
  <dcterms:created xsi:type="dcterms:W3CDTF">2025-02-19T05:30:46Z</dcterms:created>
  <dcterms:modified xsi:type="dcterms:W3CDTF">2025-03-17T02:28:10Z</dcterms:modified>
  <cp:category/>
</cp:coreProperties>
</file>