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E:\田丸\会計\"/>
    </mc:Choice>
  </mc:AlternateContent>
  <xr:revisionPtr revIDLastSave="0" documentId="8_{2F4143E4-9EBB-48DB-AEC4-4E836B89075A}" xr6:coauthVersionLast="43" xr6:coauthVersionMax="43"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88" i="12" l="1"/>
  <c r="AP88" i="12" l="1"/>
  <c r="DQ102" i="12"/>
  <c r="DB102" i="12"/>
  <c r="CW102" i="12"/>
  <c r="CR102" i="12"/>
  <c r="AU63" i="12" l="1"/>
  <c r="AP63" i="12"/>
  <c r="AP23" i="12"/>
  <c r="AA23" i="12"/>
  <c r="V23" i="12"/>
  <c r="Q23" i="12"/>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<sst xmlns="http://schemas.openxmlformats.org/spreadsheetml/2006/main" count="1120" uniqueCount="595">
  <si>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</si>
  <si>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</si>
  <si>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</si>
  <si>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</si>
  <si>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</si>
  <si>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</si>
  <si>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</si>
  <si>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</si>
  <si>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</si>
  <si>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</si>
  <si>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</si>
  <si>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</si>
  <si>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</si>
  <si>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</si>
  <si>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</si>
  <si>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</si>
  <si>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</si>
  <si>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</si>
  <si>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</si>
  <si>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</si>
  <si>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</si>
  <si>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</si>
  <si>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</si>
  <si>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</si>
  <si>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</si>
  <si>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</si>
  <si>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</si>
  <si>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</si>
  <si>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</si>
  <si>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</si>
  <si>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</si>
  <si>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</si>
  <si>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</si>
  <si>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</si>
  <si>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</si>
  <si>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</si>
  <si>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</si>
  <si>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</si>
  <si>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</si>
  <si>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</si>
  <si>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</si>
  <si>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</si>
  <si>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</si>
  <si>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</si>
  <si>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</si>
  <si>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</si>
  <si>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</si>
  <si>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</si>
  <si>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</si>
  <si>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</si>
  <si>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</si>
  <si>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</si>
  <si>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</si>
  <si>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</si>
  <si>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</si>
  <si>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</si>
  <si>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</si>
  <si>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</si>
  <si>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</si>
  <si>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</si>
  <si>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</si>
  <si>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</si>
  <si>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</si>
  <si>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</si>
  <si>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</si>
  <si>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</si>
  <si>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</si>
  <si>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</si>
  <si>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</si>
  <si>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</si>
  <si>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</si>
  <si>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</si>
  <si>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</si>
  <si>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</si>
  <si>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</si>
  <si>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</si>
  <si>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</si>
  <si>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</si>
  <si>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</si>
  <si>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</si>
  <si>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</si>
  <si>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</si>
  <si>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</si>
  <si>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</si>
  <si>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</si>
  <si>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</si>
  <si>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</si>
  <si>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</si>
  <si>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</si>
  <si>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</si>
  <si>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</si>
  <si>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</si>
  <si>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</si>
  <si>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</si>
  <si>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</si>
  <si>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</si>
  <si>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</si>
  <si>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</si>
  <si>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</si>
  <si>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</si>
  <si>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</si>
  <si>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</si>
  <si>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</si>
  <si>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</si>
  <si>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</si>
  <si>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</si>
  <si>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</si>
  <si>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</si>
  <si>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</si>
  <si>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</si>
  <si>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</si>
  <si>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</si>
  <si>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</si>
  <si>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</si>
  <si>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</si>
  <si>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</si>
  <si>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</si>
  <si>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</si>
  <si>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</si>
  <si>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</si>
  <si>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</si>
  <si>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</si>
  <si>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</si>
  <si>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</si>
  <si>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</si>
  <si>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</si>
  <si>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</si>
  <si>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</si>
  <si>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</si>
  <si>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</si>
  <si>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</si>
  <si>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</si>
  <si>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</si>
  <si>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</si>
  <si>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</si>
  <si>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</si>
  <si>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</si>
  <si>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</si>
  <si>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</si>
  <si>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</si>
  <si>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</si>
  <si>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</si>
  <si>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</si>
  <si>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0"/>
  </si>
  <si>
    <t>うち日本人(％)</t>
    <phoneticPr fontId="5"/>
  </si>
  <si>
    <t>-3.7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</si>
  <si>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</si>
  <si>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</si>
  <si>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</si>
  <si>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</si>
  <si>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</si>
  <si>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</si>
  <si>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</si>
  <si>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</si>
  <si>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</si>
  <si>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</si>
  <si>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</si>
  <si>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</si>
  <si>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</si>
  <si>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</si>
  <si>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</si>
  <si>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</si>
  <si>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</si>
  <si>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</si>
  <si>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</si>
  <si>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</si>
  <si>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</si>
  <si>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</si>
  <si>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</si>
  <si>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</si>
  <si>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</si>
  <si>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</si>
  <si>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</si>
  <si>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</si>
  <si>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</si>
  <si>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</si>
  <si>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</si>
  <si>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</si>
  <si>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</si>
  <si>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</si>
  <si>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</si>
  <si>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</si>
  <si>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</si>
  <si>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</si>
  <si>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</si>
  <si>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</si>
  <si>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</si>
  <si>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</si>
  <si>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</si>
  <si>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</si>
  <si>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</si>
  <si>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</si>
  <si>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</si>
  <si>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</si>
  <si>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</si>
  <si>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</si>
  <si>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</si>
  <si>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</si>
  <si>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</si>
  <si>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</si>
  <si>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</si>
  <si>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</si>
  <si>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</si>
  <si>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</si>
  <si>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</si>
  <si>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</si>
  <si>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</si>
  <si>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</si>
  <si>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</si>
  <si>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宮崎県諸塚村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</si>
  <si>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</si>
  <si>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</si>
  <si>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</si>
  <si>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</si>
  <si>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</si>
  <si>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</si>
  <si>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</si>
  <si>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</si>
  <si>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</si>
  <si>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</si>
  <si>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</si>
  <si>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</si>
  <si>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</si>
  <si>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</si>
  <si>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</si>
  <si>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</si>
  <si>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</si>
  <si>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</si>
  <si>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</si>
  <si>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</si>
  <si>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</si>
  <si>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</si>
  <si>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</si>
  <si>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</si>
  <si>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</si>
  <si>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</si>
  <si>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</si>
  <si>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</si>
  <si>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</si>
  <si>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</si>
  <si>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</si>
  <si>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</si>
  <si>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</si>
  <si>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</si>
  <si>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</si>
  <si>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</si>
  <si>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</si>
  <si>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</si>
  <si>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</si>
  <si>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</si>
  <si>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</si>
  <si>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</si>
  <si>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</si>
  <si>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</si>
  <si>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</si>
  <si>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</si>
  <si>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</si>
  <si>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</si>
  <si>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</si>
  <si>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</si>
  <si>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</si>
  <si>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</si>
  <si>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</si>
  <si>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</si>
  <si>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</si>
  <si>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</si>
  <si>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</si>
  <si>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</si>
  <si>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</si>
  <si>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</si>
  <si>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</si>
  <si>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</si>
  <si>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</si>
  <si>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</si>
  <si>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</si>
  <si>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</si>
  <si>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</si>
  <si>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</si>
  <si>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</si>
  <si>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</si>
  <si>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</si>
  <si>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</si>
  <si>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</si>
  <si>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</si>
  <si>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</si>
  <si>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</si>
  <si>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</si>
  <si>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</si>
  <si>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</si>
  <si>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</si>
  <si>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</si>
  <si>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</si>
  <si>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</si>
  <si>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</si>
  <si>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</si>
  <si>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</si>
  <si>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</si>
  <si>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</si>
  <si>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</si>
  <si>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</si>
  <si>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</si>
  <si>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</si>
  <si>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</si>
  <si>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</si>
  <si>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</si>
  <si>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</si>
  <si>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</si>
  <si>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</si>
  <si>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</si>
  <si>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</si>
  <si>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</si>
  <si>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</si>
  <si>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</si>
  <si>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</si>
  <si>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</si>
  <si>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</si>
  <si>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</si>
  <si>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</si>
  <si>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</si>
  <si>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</si>
  <si>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</si>
  <si>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</si>
  <si>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</si>
  <si>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</si>
  <si>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</si>
  <si>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</si>
  <si>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</si>
  <si>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</si>
  <si>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</si>
  <si>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</si>
  <si>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</si>
  <si>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</si>
  <si>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</si>
  <si>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</si>
  <si>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</si>
  <si>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</si>
  <si>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</si>
  <si>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</si>
  <si>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</si>
  <si>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</si>
  <si>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</si>
  <si>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</si>
  <si>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</si>
  <si>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</si>
  <si>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</si>
  <si>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</si>
  <si>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</si>
  <si>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</si>
  <si>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</si>
  <si>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</si>
  <si>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</si>
  <si>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</si>
  <si>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</si>
  <si>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</si>
  <si>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</si>
  <si>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</si>
  <si>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</si>
  <si>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</si>
  <si>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宮崎県諸塚村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</si>
  <si>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</si>
  <si>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</si>
  <si>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</si>
  <si>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</si>
  <si>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</si>
  <si>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</si>
  <si>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</si>
  <si>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</si>
  <si>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</si>
  <si>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</si>
  <si>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</si>
  <si>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</si>
  <si>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</si>
  <si>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</si>
  <si>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</si>
  <si>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</si>
  <si>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</si>
  <si>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</si>
  <si>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</si>
  <si>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</si>
  <si>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</si>
  <si>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</si>
  <si>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</si>
  <si>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</si>
  <si>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</si>
  <si>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</si>
  <si>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</si>
  <si>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</si>
  <si>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</si>
  <si>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</si>
  <si>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</si>
  <si>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</si>
  <si>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</si>
  <si>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</si>
  <si>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</si>
  <si>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</si>
  <si>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</si>
  <si>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</si>
  <si>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</si>
  <si>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</si>
  <si>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</si>
  <si>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法非適用企業</t>
    <phoneticPr fontId="5"/>
  </si>
  <si>
    <t>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</si>
  <si>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</si>
  <si>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</si>
  <si>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</si>
  <si>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</si>
  <si>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</si>
  <si>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</si>
  <si>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</si>
  <si>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</si>
  <si>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</si>
  <si>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</si>
  <si>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</si>
  <si>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</si>
  <si>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</si>
  <si>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</si>
  <si>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</si>
  <si>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</si>
  <si>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</si>
  <si>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</si>
  <si>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</si>
  <si>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</si>
  <si>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</si>
  <si>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</si>
  <si>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</si>
  <si>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</si>
  <si>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</si>
  <si>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</si>
  <si>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</si>
  <si>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</si>
  <si>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</si>
  <si>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</si>
  <si>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</si>
  <si>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</si>
  <si>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</si>
  <si>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</si>
  <si>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</si>
  <si>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</si>
  <si>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</si>
  <si>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</si>
  <si>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</si>
  <si>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</si>
  <si>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</si>
  <si>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</si>
  <si>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</si>
  <si>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</si>
  <si>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</si>
  <si>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</si>
  <si>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</si>
  <si>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</si>
  <si>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</si>
  <si>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</si>
  <si>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</si>
  <si>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</si>
  <si>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</si>
  <si>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</si>
  <si>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</si>
  <si>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</si>
  <si>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</si>
  <si>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</si>
  <si>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</si>
  <si>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</si>
  <si>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</si>
  <si>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</si>
  <si>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</si>
  <si>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</si>
  <si>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</si>
  <si>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国民健康保険診療所事業特別会計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</si>
  <si>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</si>
  <si>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公共下水道事業特別会計</t>
    <phoneticPr fontId="5"/>
  </si>
  <si>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</si>
  <si>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</si>
  <si>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</si>
  <si>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</si>
  <si>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</si>
  <si>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</si>
  <si>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</si>
  <si>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</si>
  <si>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</si>
  <si>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</si>
  <si>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</si>
  <si>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</si>
  <si>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</si>
  <si>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</si>
  <si>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</si>
  <si>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</si>
  <si>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</si>
  <si>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</si>
  <si>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</si>
  <si>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</si>
  <si>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</si>
  <si>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</si>
  <si>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</si>
  <si>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</si>
  <si>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</si>
  <si>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</si>
  <si>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</si>
  <si>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</si>
  <si>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</si>
  <si>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</si>
  <si>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</si>
  <si>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</si>
  <si>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</si>
  <si>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</si>
  <si>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</si>
  <si>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</si>
  <si>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</si>
  <si>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</si>
  <si>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</si>
  <si>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</si>
  <si>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</si>
  <si>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</si>
  <si>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</si>
  <si>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</si>
  <si>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</si>
  <si>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</si>
  <si>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</si>
  <si>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</si>
  <si>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</si>
  <si>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</si>
  <si>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</si>
  <si>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</si>
  <si>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</si>
  <si>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</si>
  <si>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</si>
  <si>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</si>
  <si>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</si>
  <si>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</si>
  <si>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</si>
  <si>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</si>
  <si>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</si>
  <si>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</si>
  <si>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</si>
  <si>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</si>
  <si>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</si>
  <si>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</si>
  <si>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</si>
  <si>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</si>
  <si>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</si>
  <si>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</si>
  <si>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</si>
  <si>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</si>
  <si>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</si>
  <si>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</si>
  <si>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</si>
  <si>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</si>
  <si>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</si>
  <si>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</si>
  <si>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</si>
  <si>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</si>
  <si>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</si>
  <si>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</si>
  <si>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</si>
  <si>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</si>
  <si>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</si>
  <si>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</si>
  <si>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</si>
  <si>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</si>
  <si>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</si>
  <si>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9.61</t>
  </si>
  <si>
    <t>▲ 0.32</t>
  </si>
  <si>
    <t>▲ 0.41</t>
  </si>
  <si>
    <t>一般会計</t>
  </si>
  <si>
    <t>国民健康保険特別会計</t>
  </si>
  <si>
    <t>国民健康保険診療所事業特別会計</t>
  </si>
  <si>
    <t>介護保険特別会計</t>
  </si>
  <si>
    <t>公共下水道事業特別会計</t>
  </si>
  <si>
    <t>発電事業特別会計</t>
  </si>
  <si>
    <t>後期高齢者医療特別会計</t>
  </si>
  <si>
    <t>簡易水道事業特別会計</t>
  </si>
  <si>
    <t>その他会計（赤字）</t>
  </si>
  <si>
    <t>その他会計（黒字）</t>
  </si>
  <si>
    <t>森林郷創生基金</t>
    <rPh sb="0" eb="2">
      <t>シンリン</t>
    </rPh>
    <rPh sb="2" eb="3">
      <t>キョウ</t>
    </rPh>
    <rPh sb="3" eb="5">
      <t>ソウセイ</t>
    </rPh>
    <rPh sb="5" eb="7">
      <t>キキン</t>
    </rPh>
    <phoneticPr fontId="11"/>
  </si>
  <si>
    <t>公共施設等整備基金</t>
    <rPh sb="0" eb="2">
      <t>コウキョウ</t>
    </rPh>
    <rPh sb="2" eb="4">
      <t>シセツ</t>
    </rPh>
    <rPh sb="4" eb="5">
      <t>トウ</t>
    </rPh>
    <rPh sb="5" eb="7">
      <t>セイビ</t>
    </rPh>
    <rPh sb="7" eb="9">
      <t>キキン</t>
    </rPh>
    <phoneticPr fontId="11"/>
  </si>
  <si>
    <t>農林業担い手対策基金</t>
    <rPh sb="0" eb="3">
      <t>ノウリンギョウ</t>
    </rPh>
    <rPh sb="3" eb="4">
      <t>ニナ</t>
    </rPh>
    <rPh sb="5" eb="6">
      <t>テ</t>
    </rPh>
    <rPh sb="6" eb="8">
      <t>タイサク</t>
    </rPh>
    <rPh sb="8" eb="10">
      <t>キキン</t>
    </rPh>
    <phoneticPr fontId="11"/>
  </si>
  <si>
    <t>社会福祉基金</t>
    <rPh sb="0" eb="2">
      <t>シャカイ</t>
    </rPh>
    <rPh sb="2" eb="4">
      <t>フクシ</t>
    </rPh>
    <rPh sb="4" eb="6">
      <t>キキン</t>
    </rPh>
    <phoneticPr fontId="11"/>
  </si>
  <si>
    <t>地域福祉基金</t>
    <rPh sb="0" eb="2">
      <t>チイキ</t>
    </rPh>
    <rPh sb="2" eb="4">
      <t>フクシ</t>
    </rPh>
    <rPh sb="4" eb="6">
      <t>キキン</t>
    </rPh>
    <phoneticPr fontId="11"/>
  </si>
  <si>
    <t>宮崎県北部広域事務組合</t>
    <rPh sb="0" eb="3">
      <t>ミヤザキケン</t>
    </rPh>
    <rPh sb="3" eb="5">
      <t>ホクブ</t>
    </rPh>
    <rPh sb="5" eb="7">
      <t>コウイキ</t>
    </rPh>
    <rPh sb="7" eb="9">
      <t>ジム</t>
    </rPh>
    <rPh sb="9" eb="11">
      <t>クミアイ</t>
    </rPh>
    <phoneticPr fontId="11"/>
  </si>
  <si>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11"/>
  </si>
  <si>
    <t>入郷地区衛生組合</t>
    <rPh sb="0" eb="1">
      <t>イ</t>
    </rPh>
    <rPh sb="1" eb="2">
      <t>ゴウ</t>
    </rPh>
    <rPh sb="2" eb="4">
      <t>チク</t>
    </rPh>
    <rPh sb="4" eb="6">
      <t>エイセイ</t>
    </rPh>
    <rPh sb="6" eb="8">
      <t>クミアイ</t>
    </rPh>
    <phoneticPr fontId="11"/>
  </si>
  <si>
    <t>宮崎県市町村総合事務組合</t>
    <rPh sb="0" eb="3">
      <t>ミヤザキケン</t>
    </rPh>
    <rPh sb="3" eb="6">
      <t>シチョウソン</t>
    </rPh>
    <rPh sb="6" eb="8">
      <t>ソウゴウ</t>
    </rPh>
    <rPh sb="8" eb="10">
      <t>ジム</t>
    </rPh>
    <rPh sb="10" eb="12">
      <t>クミアイ</t>
    </rPh>
    <phoneticPr fontId="11"/>
  </si>
  <si>
    <t>日向東臼杵広域連合</t>
    <rPh sb="0" eb="2">
      <t>ヒュウガ</t>
    </rPh>
    <rPh sb="2" eb="5">
      <t>ヒガシウスキ</t>
    </rPh>
    <rPh sb="5" eb="7">
      <t>コウイキ</t>
    </rPh>
    <rPh sb="7" eb="9">
      <t>レンゴウ</t>
    </rPh>
    <phoneticPr fontId="11"/>
  </si>
  <si>
    <t>宮崎県後期高齢者医療広域連合</t>
    <rPh sb="0" eb="3">
      <t>ミヤザキケン</t>
    </rPh>
    <rPh sb="3" eb="5">
      <t>コウキ</t>
    </rPh>
    <rPh sb="5" eb="8">
      <t>コウレイシャ</t>
    </rPh>
    <rPh sb="8" eb="10">
      <t>イリョウ</t>
    </rPh>
    <rPh sb="10" eb="12">
      <t>コウイキ</t>
    </rPh>
    <rPh sb="12" eb="14">
      <t>レンゴウ</t>
    </rPh>
    <phoneticPr fontId="11"/>
  </si>
  <si>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11"/>
  </si>
  <si>
    <t>ウッドピア諸塚</t>
    <rPh sb="5" eb="7">
      <t>モロツカ</t>
    </rPh>
    <phoneticPr fontId="11"/>
  </si>
  <si>
    <t>エバーグリーン</t>
    <phoneticPr fontId="11"/>
  </si>
  <si>
    <t>林業公社</t>
    <rPh sb="0" eb="2">
      <t>リンギョウ</t>
    </rPh>
    <rPh sb="2" eb="4">
      <t>コウシャ</t>
    </rPh>
    <phoneticPr fontId="11"/>
  </si>
  <si>
    <t>○</t>
    <phoneticPr fontId="11"/>
  </si>
  <si>
    <t>耳川広域森林組合</t>
    <rPh sb="0" eb="8">
      <t>ミミガワコウイキシンリンクミアイ</t>
    </rPh>
    <phoneticPr fontId="11"/>
  </si>
  <si>
    <t>－</t>
    <phoneticPr fontId="2"/>
  </si>
  <si>
    <t>宮崎県自治会館管理組合</t>
    <rPh sb="0" eb="2">
      <t>ミヤザキ</t>
    </rPh>
    <rPh sb="2" eb="3">
      <t>ケン</t>
    </rPh>
    <rPh sb="3" eb="5">
      <t>ジチ</t>
    </rPh>
    <rPh sb="5" eb="7">
      <t>カイカン</t>
    </rPh>
    <rPh sb="7" eb="9">
      <t>カンリ</t>
    </rPh>
    <rPh sb="9" eb="11">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</si>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</sst>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5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44" xfId="12" quotePrefix="1"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29" xfId="12" quotePrefix="1"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7" xfId="12" quotePrefix="1" applyNumberFormat="1" applyFont="1" applyBorder="1" applyAlignment="1" applyProtection="1">
      <alignment horizontal="right" vertical="center" shrinkToFit="1"/>
      <protection locked="0"/>
    </xf>
    <xf numFmtId="177" fontId="29" fillId="0" borderId="102" xfId="12" quotePrefix="1"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87" fontId="29" fillId="0" borderId="116" xfId="12" quotePrefix="1" applyNumberFormat="1" applyFont="1" applyBorder="1" applyAlignment="1" applyProtection="1">
      <alignment horizontal="right" vertical="center" shrinkToFit="1"/>
      <protection locked="0"/>
    </xf>
    <xf numFmtId="177" fontId="29" fillId="0" borderId="120" xfId="12" quotePrefix="1" applyNumberFormat="1" applyFont="1" applyBorder="1" applyAlignment="1" applyProtection="1">
      <alignment horizontal="right" vertical="center" shrinkToFit="1"/>
      <protection locked="0"/>
    </xf>
    <xf numFmtId="187" fontId="29" fillId="0" borderId="137" xfId="12" quotePrefix="1"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98" xfId="15" quotePrefix="1" applyNumberFormat="1" applyFont="1" applyBorder="1" applyAlignment="1" applyProtection="1">
      <alignment horizontal="right" vertical="center" shrinkToFit="1"/>
      <protection locked="0"/>
    </xf>
    <xf numFmtId="177" fontId="29" fillId="0" borderId="107" xfId="15" quotePrefix="1"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0BD1-4176-A15C-6FB2F53689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576533</c:v>
                </c:pt>
                <c:pt idx="1">
                  <c:v>620304</c:v>
                </c:pt>
                <c:pt idx="2">
                  <c:v>607871</c:v>
                </c:pt>
                <c:pt idx="3">
                  <c:v>484477</c:v>
                </c:pt>
                <c:pt idx="4">
                  <c:v>512566</c:v>
                </c:pt>
              </c:numCache>
            </c:numRef>
          </c:val>
          <c:smooth val="0"/>
          <c:extLst>
            <c:ext xmlns:c16="http://schemas.microsoft.com/office/drawing/2014/chart" uri="{C3380CC4-5D6E-409C-BE32-E72D297353CC}">
              <c16:uniqueId val="{00000001-0BD1-4176-A15C-6FB2F53689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4.57</c:v>
                </c:pt>
                <c:pt idx="1">
                  <c:v>4.3499999999999996</c:v>
                </c:pt>
                <c:pt idx="2">
                  <c:v>4.78</c:v>
                </c:pt>
                <c:pt idx="3">
                  <c:v>5.38</c:v>
                </c:pt>
                <c:pt idx="4">
                  <c:v>4.8499999999999996</c:v>
                </c:pt>
              </c:numCache>
            </c:numRef>
          </c:val>
          <c:extLst>
            <c:ext xmlns:c16="http://schemas.microsoft.com/office/drawing/2014/chart" uri="{C3380CC4-5D6E-409C-BE32-E72D297353CC}">
              <c16:uniqueId val="{00000000-E29F-4D69-AA5F-654AC21A17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47.1</c:v>
                </c:pt>
                <c:pt idx="1">
                  <c:v>49.92</c:v>
                </c:pt>
                <c:pt idx="2">
                  <c:v>49.08</c:v>
                </c:pt>
                <c:pt idx="3">
                  <c:v>51.81</c:v>
                </c:pt>
                <c:pt idx="4">
                  <c:v>55.99</c:v>
                </c:pt>
              </c:numCache>
            </c:numRef>
          </c:val>
          <c:extLst>
            <c:ext xmlns:c16="http://schemas.microsoft.com/office/drawing/2014/chart" uri="{C3380CC4-5D6E-409C-BE32-E72D297353CC}">
              <c16:uniqueId val="{00000001-E29F-4D69-AA5F-654AC21A17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-9.61</c:v>
                </c:pt>
                <c:pt idx="1">
                  <c:v>-0.32</c:v>
                </c:pt>
                <c:pt idx="2">
                  <c:v>0.68</c:v>
                </c:pt>
                <c:pt idx="3">
                  <c:v>2.16</c:v>
                </c:pt>
                <c:pt idx="4">
                  <c:v>-0.41</c:v>
                </c:pt>
              </c:numCache>
            </c:numRef>
          </c:val>
          <c:smooth val="0"/>
          <c:extLst>
            <c:ext xmlns:c16="http://schemas.microsoft.com/office/drawing/2014/chart" uri="{C3380CC4-5D6E-409C-BE32-E72D297353CC}">
              <c16:uniqueId val="{00000002-E29F-4D69-AA5F-654AC21A17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2A-491A-B851-F4A08714E6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2A-491A-B851-F4A08714E63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0.2</c:v>
                </c:pt>
                <c:pt idx="4">
                  <c:v>#N/A</c:v>
                </c:pt>
                <c:pt idx="5">
                  <c:v>7.0000000000000007E-2</c:v>
                </c:pt>
                <c:pt idx="6">
                  <c:v>#N/A</c:v>
                </c:pt>
                <c:pt idx="7">
                  <c:v>0.14000000000000001</c:v>
                </c:pt>
                <c:pt idx="8">
                  <c:v>#N/A</c:v>
                </c:pt>
                <c:pt idx="9">
                  <c:v>0.04</c:v>
                </c:pt>
              </c:numCache>
            </c:numRef>
          </c:val>
          <c:extLst>
            <c:ext xmlns:c16="http://schemas.microsoft.com/office/drawing/2014/chart" uri="{C3380CC4-5D6E-409C-BE32-E72D297353CC}">
              <c16:uniqueId val="{00000002-DD2A-491A-B851-F4A08714E63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0.05</c:v>
                </c:pt>
                <c:pt idx="8">
                  <c:v>#N/A</c:v>
                </c:pt>
                <c:pt idx="9">
                  <c:v>0.05</c:v>
                </c:pt>
              </c:numCache>
            </c:numRef>
          </c:val>
          <c:extLst>
            <c:ext xmlns:c16="http://schemas.microsoft.com/office/drawing/2014/chart" uri="{C3380CC4-5D6E-409C-BE32-E72D297353CC}">
              <c16:uniqueId val="{00000003-DD2A-491A-B851-F4A08714E635}"/>
            </c:ext>
          </c:extLst>
        </c:ser>
        <c:ser>
          <c:idx val="4"/>
          <c:order val="4"/>
          <c:tx>
            <c:strRef>
              <c:f>データシート!$A$31</c:f>
              <c:strCache>
                <c:ptCount val="1"/>
                <c:pt idx="0">
                  <c:v>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0.08</c:v>
                </c:pt>
              </c:numCache>
            </c:numRef>
          </c:val>
          <c:extLst>
            <c:ext xmlns:c16="http://schemas.microsoft.com/office/drawing/2014/chart" uri="{C3380CC4-5D6E-409C-BE32-E72D297353CC}">
              <c16:uniqueId val="{00000004-DD2A-491A-B851-F4A08714E63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0.48</c:v>
                </c:pt>
                <c:pt idx="4">
                  <c:v>#N/A</c:v>
                </c:pt>
                <c:pt idx="5">
                  <c:v>0.16</c:v>
                </c:pt>
                <c:pt idx="6">
                  <c:v>#N/A</c:v>
                </c:pt>
                <c:pt idx="7">
                  <c:v>0.18</c:v>
                </c:pt>
                <c:pt idx="8">
                  <c:v>#N/A</c:v>
                </c:pt>
                <c:pt idx="9">
                  <c:v>0.13</c:v>
                </c:pt>
              </c:numCache>
            </c:numRef>
          </c:val>
          <c:extLst>
            <c:ext xmlns:c16="http://schemas.microsoft.com/office/drawing/2014/chart" uri="{C3380CC4-5D6E-409C-BE32-E72D297353CC}">
              <c16:uniqueId val="{00000005-DD2A-491A-B851-F4A08714E63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0.65</c:v>
                </c:pt>
                <c:pt idx="4">
                  <c:v>#N/A</c:v>
                </c:pt>
                <c:pt idx="5">
                  <c:v>1</c:v>
                </c:pt>
                <c:pt idx="6">
                  <c:v>#N/A</c:v>
                </c:pt>
                <c:pt idx="7">
                  <c:v>0.71</c:v>
                </c:pt>
                <c:pt idx="8">
                  <c:v>#N/A</c:v>
                </c:pt>
                <c:pt idx="9">
                  <c:v>0.38</c:v>
                </c:pt>
              </c:numCache>
            </c:numRef>
          </c:val>
          <c:extLst>
            <c:ext xmlns:c16="http://schemas.microsoft.com/office/drawing/2014/chart" uri="{C3380CC4-5D6E-409C-BE32-E72D297353CC}">
              <c16:uniqueId val="{00000006-DD2A-491A-B851-F4A08714E635}"/>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c:v>
                </c:pt>
                <c:pt idx="2">
                  <c:v>#N/A</c:v>
                </c:pt>
                <c:pt idx="3">
                  <c:v>0.65</c:v>
                </c:pt>
                <c:pt idx="4">
                  <c:v>#N/A</c:v>
                </c:pt>
                <c:pt idx="5">
                  <c:v>1.27</c:v>
                </c:pt>
                <c:pt idx="6">
                  <c:v>#N/A</c:v>
                </c:pt>
                <c:pt idx="7">
                  <c:v>1.32</c:v>
                </c:pt>
                <c:pt idx="8">
                  <c:v>#N/A</c:v>
                </c:pt>
                <c:pt idx="9">
                  <c:v>1.18</c:v>
                </c:pt>
              </c:numCache>
            </c:numRef>
          </c:val>
          <c:extLst>
            <c:ext xmlns:c16="http://schemas.microsoft.com/office/drawing/2014/chart" uri="{C3380CC4-5D6E-409C-BE32-E72D297353CC}">
              <c16:uniqueId val="{00000007-DD2A-491A-B851-F4A08714E63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1.61</c:v>
                </c:pt>
                <c:pt idx="2">
                  <c:v>#N/A</c:v>
                </c:pt>
                <c:pt idx="3">
                  <c:v>1.34</c:v>
                </c:pt>
                <c:pt idx="4">
                  <c:v>#N/A</c:v>
                </c:pt>
                <c:pt idx="5">
                  <c:v>1.45</c:v>
                </c:pt>
                <c:pt idx="6">
                  <c:v>#N/A</c:v>
                </c:pt>
                <c:pt idx="7">
                  <c:v>1.1499999999999999</c:v>
                </c:pt>
                <c:pt idx="8">
                  <c:v>#N/A</c:v>
                </c:pt>
                <c:pt idx="9">
                  <c:v>1.67</c:v>
                </c:pt>
              </c:numCache>
            </c:numRef>
          </c:val>
          <c:extLst>
            <c:ext xmlns:c16="http://schemas.microsoft.com/office/drawing/2014/chart" uri="{C3380CC4-5D6E-409C-BE32-E72D297353CC}">
              <c16:uniqueId val="{00000008-DD2A-491A-B851-F4A08714E6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4.57</c:v>
                </c:pt>
                <c:pt idx="2">
                  <c:v>#N/A</c:v>
                </c:pt>
                <c:pt idx="3">
                  <c:v>4.34</c:v>
                </c:pt>
                <c:pt idx="4">
                  <c:v>#N/A</c:v>
                </c:pt>
                <c:pt idx="5">
                  <c:v>4.7699999999999996</c:v>
                </c:pt>
                <c:pt idx="6">
                  <c:v>#N/A</c:v>
                </c:pt>
                <c:pt idx="7">
                  <c:v>5.38</c:v>
                </c:pt>
                <c:pt idx="8">
                  <c:v>#N/A</c:v>
                </c:pt>
                <c:pt idx="9">
                  <c:v>4.8499999999999996</c:v>
                </c:pt>
              </c:numCache>
            </c:numRef>
          </c:val>
          <c:extLst>
            <c:ext xmlns:c16="http://schemas.microsoft.com/office/drawing/2014/chart" uri="{C3380CC4-5D6E-409C-BE32-E72D297353CC}">
              <c16:uniqueId val="{00000009-DD2A-491A-B851-F4A08714E6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386</c:v>
                </c:pt>
                <c:pt idx="5">
                  <c:v>371</c:v>
                </c:pt>
                <c:pt idx="8">
                  <c:v>359</c:v>
                </c:pt>
                <c:pt idx="11">
                  <c:v>332</c:v>
                </c:pt>
                <c:pt idx="14">
                  <c:v>292</c:v>
                </c:pt>
              </c:numCache>
            </c:numRef>
          </c:val>
          <c:extLst>
            <c:ext xmlns:c16="http://schemas.microsoft.com/office/drawing/2014/chart" uri="{C3380CC4-5D6E-409C-BE32-E72D297353CC}">
              <c16:uniqueId val="{00000000-92F6-4175-B550-0A5564FCB1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F6-4175-B550-0A5564FCB1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c:v>
                </c:pt>
                <c:pt idx="3">
                  <c:v>15</c:v>
                </c:pt>
                <c:pt idx="6">
                  <c:v>14</c:v>
                </c:pt>
                <c:pt idx="9">
                  <c:v>12</c:v>
                </c:pt>
                <c:pt idx="12">
                  <c:v>11</c:v>
                </c:pt>
              </c:numCache>
            </c:numRef>
          </c:val>
          <c:extLst>
            <c:ext xmlns:c16="http://schemas.microsoft.com/office/drawing/2014/chart" uri="{C3380CC4-5D6E-409C-BE32-E72D297353CC}">
              <c16:uniqueId val="{00000002-92F6-4175-B550-0A5564FCB1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c:v>
                </c:pt>
                <c:pt idx="3">
                  <c:v>25</c:v>
                </c:pt>
                <c:pt idx="6">
                  <c:v>28</c:v>
                </c:pt>
                <c:pt idx="9">
                  <c:v>25</c:v>
                </c:pt>
                <c:pt idx="12">
                  <c:v>17</c:v>
                </c:pt>
              </c:numCache>
            </c:numRef>
          </c:val>
          <c:extLst>
            <c:ext xmlns:c16="http://schemas.microsoft.com/office/drawing/2014/chart" uri="{C3380CC4-5D6E-409C-BE32-E72D297353CC}">
              <c16:uniqueId val="{00000003-92F6-4175-B550-0A5564FCB1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38</c:v>
                </c:pt>
                <c:pt idx="3">
                  <c:v>20</c:v>
                </c:pt>
                <c:pt idx="6">
                  <c:v>30</c:v>
                </c:pt>
                <c:pt idx="9">
                  <c:v>28</c:v>
                </c:pt>
                <c:pt idx="12">
                  <c:v>26</c:v>
                </c:pt>
              </c:numCache>
            </c:numRef>
          </c:val>
          <c:extLst>
            <c:ext xmlns:c16="http://schemas.microsoft.com/office/drawing/2014/chart" uri="{C3380CC4-5D6E-409C-BE32-E72D297353CC}">
              <c16:uniqueId val="{00000004-92F6-4175-B550-0A5564FCB1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F6-4175-B550-0A5564FCB1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F6-4175-B550-0A5564FCB1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458</c:v>
                </c:pt>
                <c:pt idx="3">
                  <c:v>443</c:v>
                </c:pt>
                <c:pt idx="6">
                  <c:v>417</c:v>
                </c:pt>
                <c:pt idx="9">
                  <c:v>391</c:v>
                </c:pt>
                <c:pt idx="12">
                  <c:v>329</c:v>
                </c:pt>
              </c:numCache>
            </c:numRef>
          </c:val>
          <c:extLst>
            <c:ext xmlns:c16="http://schemas.microsoft.com/office/drawing/2014/chart" uri="{C3380CC4-5D6E-409C-BE32-E72D297353CC}">
              <c16:uniqueId val="{00000007-92F6-4175-B550-0A5564FCB1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c:v>
                </c:pt>
                <c:pt idx="2">
                  <c:v>#N/A</c:v>
                </c:pt>
                <c:pt idx="3">
                  <c:v>#N/A</c:v>
                </c:pt>
                <c:pt idx="4">
                  <c:v>132</c:v>
                </c:pt>
                <c:pt idx="5">
                  <c:v>#N/A</c:v>
                </c:pt>
                <c:pt idx="6">
                  <c:v>#N/A</c:v>
                </c:pt>
                <c:pt idx="7">
                  <c:v>130</c:v>
                </c:pt>
                <c:pt idx="8">
                  <c:v>#N/A</c:v>
                </c:pt>
                <c:pt idx="9">
                  <c:v>#N/A</c:v>
                </c:pt>
                <c:pt idx="10">
                  <c:v>124</c:v>
                </c:pt>
                <c:pt idx="11">
                  <c:v>#N/A</c:v>
                </c:pt>
                <c:pt idx="12">
                  <c:v>#N/A</c:v>
                </c:pt>
                <c:pt idx="13">
                  <c:v>91</c:v>
                </c:pt>
                <c:pt idx="14">
                  <c:v>#N/A</c:v>
                </c:pt>
              </c:numCache>
            </c:numRef>
          </c:val>
          <c:smooth val="0"/>
          <c:extLst>
            <c:ext xmlns:c16="http://schemas.microsoft.com/office/drawing/2014/chart" uri="{C3380CC4-5D6E-409C-BE32-E72D297353CC}">
              <c16:uniqueId val="{00000008-92F6-4175-B550-0A5564FCB1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2529</c:v>
                </c:pt>
                <c:pt idx="5">
                  <c:v>2379</c:v>
                </c:pt>
                <c:pt idx="8">
                  <c:v>2484</c:v>
                </c:pt>
                <c:pt idx="11">
                  <c:v>2422</c:v>
                </c:pt>
                <c:pt idx="14">
                  <c:v>2490</c:v>
                </c:pt>
              </c:numCache>
            </c:numRef>
          </c:val>
          <c:extLst>
            <c:ext xmlns:c16="http://schemas.microsoft.com/office/drawing/2014/chart" uri="{C3380CC4-5D6E-409C-BE32-E72D297353CC}">
              <c16:uniqueId val="{00000000-7713-4F2A-AB83-91C70E59E2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713-4F2A-AB83-91C70E59E2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3322</c:v>
                </c:pt>
                <c:pt idx="5">
                  <c:v>3446</c:v>
                </c:pt>
                <c:pt idx="8">
                  <c:v>3583</c:v>
                </c:pt>
                <c:pt idx="11">
                  <c:v>3793</c:v>
                </c:pt>
                <c:pt idx="14">
                  <c:v>3937</c:v>
                </c:pt>
              </c:numCache>
            </c:numRef>
          </c:val>
          <c:extLst>
            <c:ext xmlns:c16="http://schemas.microsoft.com/office/drawing/2014/chart" uri="{C3380CC4-5D6E-409C-BE32-E72D297353CC}">
              <c16:uniqueId val="{00000002-7713-4F2A-AB83-91C70E59E2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13-4F2A-AB83-91C70E59E2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13-4F2A-AB83-91C70E59E2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4</c:v>
                </c:pt>
                <c:pt idx="12">
                  <c:v>4</c:v>
                </c:pt>
              </c:numCache>
            </c:numRef>
          </c:val>
          <c:extLst>
            <c:ext xmlns:c16="http://schemas.microsoft.com/office/drawing/2014/chart" uri="{C3380CC4-5D6E-409C-BE32-E72D297353CC}">
              <c16:uniqueId val="{00000005-7713-4F2A-AB83-91C70E59E2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270</c:v>
                </c:pt>
                <c:pt idx="3">
                  <c:v>276</c:v>
                </c:pt>
                <c:pt idx="6">
                  <c:v>253</c:v>
                </c:pt>
                <c:pt idx="9">
                  <c:v>247</c:v>
                </c:pt>
                <c:pt idx="12">
                  <c:v>312</c:v>
                </c:pt>
              </c:numCache>
            </c:numRef>
          </c:val>
          <c:extLst>
            <c:ext xmlns:c16="http://schemas.microsoft.com/office/drawing/2014/chart" uri="{C3380CC4-5D6E-409C-BE32-E72D297353CC}">
              <c16:uniqueId val="{00000006-7713-4F2A-AB83-91C70E59E2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113</c:v>
                </c:pt>
                <c:pt idx="3">
                  <c:v>93</c:v>
                </c:pt>
                <c:pt idx="6">
                  <c:v>66</c:v>
                </c:pt>
                <c:pt idx="9">
                  <c:v>42</c:v>
                </c:pt>
                <c:pt idx="12">
                  <c:v>35</c:v>
                </c:pt>
              </c:numCache>
            </c:numRef>
          </c:val>
          <c:extLst>
            <c:ext xmlns:c16="http://schemas.microsoft.com/office/drawing/2014/chart" uri="{C3380CC4-5D6E-409C-BE32-E72D297353CC}">
              <c16:uniqueId val="{00000007-7713-4F2A-AB83-91C70E59E2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235</c:v>
                </c:pt>
                <c:pt idx="3">
                  <c:v>184</c:v>
                </c:pt>
                <c:pt idx="6">
                  <c:v>266</c:v>
                </c:pt>
                <c:pt idx="9">
                  <c:v>224</c:v>
                </c:pt>
                <c:pt idx="12">
                  <c:v>208</c:v>
                </c:pt>
              </c:numCache>
            </c:numRef>
          </c:val>
          <c:extLst>
            <c:ext xmlns:c16="http://schemas.microsoft.com/office/drawing/2014/chart" uri="{C3380CC4-5D6E-409C-BE32-E72D297353CC}">
              <c16:uniqueId val="{00000008-7713-4F2A-AB83-91C70E59E2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102</c:v>
                </c:pt>
                <c:pt idx="3">
                  <c:v>87</c:v>
                </c:pt>
                <c:pt idx="6">
                  <c:v>73</c:v>
                </c:pt>
                <c:pt idx="9">
                  <c:v>73</c:v>
                </c:pt>
                <c:pt idx="12">
                  <c:v>61</c:v>
                </c:pt>
              </c:numCache>
            </c:numRef>
          </c:val>
          <c:extLst>
            <c:ext xmlns:c16="http://schemas.microsoft.com/office/drawing/2014/chart" uri="{C3380CC4-5D6E-409C-BE32-E72D297353CC}">
              <c16:uniqueId val="{00000009-7713-4F2A-AB83-91C70E59E2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2949</c:v>
                </c:pt>
                <c:pt idx="3">
                  <c:v>2920</c:v>
                </c:pt>
                <c:pt idx="6">
                  <c:v>2946</c:v>
                </c:pt>
                <c:pt idx="9">
                  <c:v>2864</c:v>
                </c:pt>
                <c:pt idx="12">
                  <c:v>2951</c:v>
                </c:pt>
              </c:numCache>
            </c:numRef>
          </c:val>
          <c:extLst>
            <c:ext xmlns:c16="http://schemas.microsoft.com/office/drawing/2014/chart" uri="{C3380CC4-5D6E-409C-BE32-E72D297353CC}">
              <c16:uniqueId val="{0000000A-7713-4F2A-AB83-91C70E59E2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13-4F2A-AB83-91C70E59E2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1013</c:v>
                </c:pt>
                <c:pt idx="1">
                  <c:v>1046</c:v>
                </c:pt>
                <c:pt idx="2">
                  <c:v>1056</c:v>
                </c:pt>
              </c:numCache>
            </c:numRef>
          </c:val>
          <c:extLst>
            <c:ext xmlns:c16="http://schemas.microsoft.com/office/drawing/2014/chart" uri="{C3380CC4-5D6E-409C-BE32-E72D297353CC}">
              <c16:uniqueId val="{00000000-152D-4A07-BA68-DF94A596B1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c:v>
                </c:pt>
                <c:pt idx="1">
                  <c:v>33</c:v>
                </c:pt>
                <c:pt idx="2">
                  <c:v>33</c:v>
                </c:pt>
              </c:numCache>
            </c:numRef>
          </c:val>
          <c:extLst>
            <c:ext xmlns:c16="http://schemas.microsoft.com/office/drawing/2014/chart" uri="{C3380CC4-5D6E-409C-BE32-E72D297353CC}">
              <c16:uniqueId val="{00000001-152D-4A07-BA68-DF94A596B1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2340</c:v>
                </c:pt>
                <c:pt idx="1">
                  <c:v>2494</c:v>
                </c:pt>
                <c:pt idx="2">
                  <c:v>2628</c:v>
                </c:pt>
              </c:numCache>
            </c:numRef>
          </c:val>
          <c:extLst>
            <c:ext xmlns:c16="http://schemas.microsoft.com/office/drawing/2014/chart" uri="{C3380CC4-5D6E-409C-BE32-E72D297353CC}">
              <c16:uniqueId val="{00000002-152D-4A07-BA68-DF94A596B1C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林業が主産業である本村において、主に林内路網・林業施設・椎茸生産施設等の生産基盤整備に財源確保のため過疎対策事業債を発行し、生産維持に繋げてきたところであるが、その結果、ピーク時には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億円の地方債残高であった。近年は長期的な負担軽減のため、単年度元金償還金より抑えた発行額とし、後世への負担軽減を図った。その結果、平成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年度元利償還金においては、ピーク時の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億円台まで減額することとなった。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ただし、地方交付税等が減ってきている現状において、地方債の借入れ増も念頭におきながら、財源の確保のため調整を行っていく必要がある。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地方債の新規発行の抑制効果により、現在高の減少とともにその他の将来への負担となる経費も減少傾向にある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が、今年度においては、防災行政無線デジタル化改修事業により例年と比べ多くの地方債を借り入れたことにより、一般会計等に係る地方債の現在高が多くなったところである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起債償還額の減額に伴い交付税基準財政需要算入見込額も減少傾向となるが、それを上回る充当可能基金への積み増しにより、将来負担額を充当可能財源等が上回る状況にある。よって、将来負担比率分子は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マイナス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指数となっており、将来への余力を考えると比較的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健全な財政運営となっている。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宮崎県諸塚村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・固定資産税の増収、地方債を活用した事業の実施等により公共施設等整備基金に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千円積み立て、果実である銀行利息及び国債等運用基金益を財政調整基金に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千円、減災基金に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千円、その他特定目基金に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千円そぞれぞ積み立てた。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・老朽化した施設の改修や建替等が予想されており、公共施設等整備基金を取り崩しての整備が予定されており、中長期的には減少傾向になると予想される。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・地方交付税が減少傾向にある現在、財政調整基金を活用した事業執行も予想されるところであるが、今後は基金の使途の明確化を図るために、特定目的基金への積み立てを推進していく。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・中山間ふるさと農村活性化基金：土地改良施設の機能を適正に発揮させるための集落共同活動支援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・社会福祉基金：社会福祉の推進と強化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・地域福祉基金：地域の福祉の向上に資するために、社会福祉法人、個人等の民間事業者が実施する高齢者福祉事業等を支援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・森林郷創生基金：豊かで活力に満ちた新しい山村集落づくり事業にかかる経費充当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・農林業担い手対策基金：農林業従事者の労働安全衛生の充実、育英資金貸与、技術技能の向上、福利厚生の充実を図ることにより、農林業従事者の育成確保に資する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・椎茸振興基金：椎茸の原木受給対策、施設整備、生産・販売対策を図ることにより、椎茸生産農家の育成と椎茸産業の発展に寄与する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・公共施設等整備基金：公共施設等の整備資金の積み立て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・災害見舞金等基金：村民の火災、風水害及びその他の災害による被害に対し、生活再建の一助として支給する見舞金の支給資金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・森林郷創生基金：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銀行利息及び国債等運用基金益を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施設等改修整備の財源として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千円及び銀行利息及び国債等運用基金益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・公共施設等整備基金：現在、検討会を立ち上げ協議中の諸塚村中央公民館改築事業を実施するため、財政運営の状況をみながら積み立てを行っていく。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・銀行利息及び国債等運用基金益を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・予想の難しい地方交付税減額分の事業執行及び災害への備えのため、現在並みの積立額を維持するとともに、有利な事業投資を行い運用果実による積み増しを行っていく。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・銀行利息である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・償還のピークは過ぎており、今後の積み立ては予定していないものの、一般会計予算の歳入全体の状況を見ながら現在の積立額を維持していく。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年度から横ばいの状態であり、おおむね類似団体平均値と同数値を推移している。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村内の主要産業である林業は以前と比べると上向いてはいるものの、経営的には非常に厳しい状況であり財政基盤の向上までには至っておらず、</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ぜい弱な財政基盤であることは変わりない。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今後も財政規模に見合った経費への適正執行と歳入確保継続のために総合的且つ将来を見据えた施策の展開を図る。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525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年度数値に比べ、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。これは、経常経費一般財源は減となっているものの、地方交付税及び臨時財政対策債の減により、経常一般財源が大きく減となっていることが大きな要因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思われる。今後も経常一般財源の伸びが期待できない状況にあり、地方交付税の数値変動に影響されやすい小規模自治体であるため、住民ニーズのバランスを図りつつ、身の丈にあった事業展開を進めるもの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152219</xdr:rowOff>
    </xdr:from>
    <xdr:to>
      <xdr:col>23</xdr:col>
      <xdr:colOff>133350</xdr:colOff>
      <xdr:row>64</xdr:row>
      <xdr:rowOff>53159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53569"/>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152219</xdr:rowOff>
    </xdr:from>
    <xdr:to>
      <xdr:col>19</xdr:col>
      <xdr:colOff>133350</xdr:colOff>
      <xdr:row>64</xdr:row>
      <xdr:rowOff>49712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5356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124641</xdr:rowOff>
    </xdr:from>
    <xdr:to>
      <xdr:col>15</xdr:col>
      <xdr:colOff>82550</xdr:colOff>
      <xdr:row>64</xdr:row>
      <xdr:rowOff>49712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2599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107406</xdr:rowOff>
    </xdr:from>
    <xdr:to>
      <xdr:col>11</xdr:col>
      <xdr:colOff>31750</xdr:colOff>
      <xdr:row>63</xdr:row>
      <xdr:rowOff>124641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90875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2359</xdr:rowOff>
    </xdr:from>
    <xdr:to>
      <xdr:col>23</xdr:col>
      <xdr:colOff>184150</xdr:colOff>
      <xdr:row>64</xdr:row>
      <xdr:rowOff>103959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18886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101419</xdr:rowOff>
    </xdr:from>
    <xdr:to>
      <xdr:col>19</xdr:col>
      <xdr:colOff>184150</xdr:colOff>
      <xdr:row>64</xdr:row>
      <xdr:rowOff>31569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170362</xdr:rowOff>
    </xdr:from>
    <xdr:to>
      <xdr:col>15</xdr:col>
      <xdr:colOff>133350</xdr:colOff>
      <xdr:row>64</xdr:row>
      <xdr:rowOff>100512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85289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73841</xdr:rowOff>
    </xdr:from>
    <xdr:to>
      <xdr:col>11</xdr:col>
      <xdr:colOff>82550</xdr:colOff>
      <xdr:row>64</xdr:row>
      <xdr:rowOff>3991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14168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56606</xdr:rowOff>
    </xdr:from>
    <xdr:to>
      <xdr:col>7</xdr:col>
      <xdr:colOff>31750</xdr:colOff>
      <xdr:row>63</xdr:row>
      <xdr:rowOff>158206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168383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2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類似団体に比べ高くなっているのは、主に物件費を要因としており、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委託料における物件費の増及び社会・福祉費における扶助費の増が年々大きく財政に影響している。今後は維持補修費も公共施設の改修とともに財政圧迫の要因となることから公共施設総合整備計画のもと、固定資産台帳を注視しながら、適正執行を実行することと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人件費においては、ラスパイレス指数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と県内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でも下位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の数値と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なった。今後も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国規定に合わせた給与改正を進めるとともに高額職員の退職等により抑制を図っている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64877</xdr:rowOff>
    </xdr:from>
    <xdr:to>
      <xdr:col>23</xdr:col>
      <xdr:colOff>133350</xdr:colOff>
      <xdr:row>83</xdr:row>
      <xdr:rowOff>72344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95227"/>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61482</xdr:rowOff>
    </xdr:from>
    <xdr:to>
      <xdr:col>19</xdr:col>
      <xdr:colOff>133350</xdr:colOff>
      <xdr:row>83</xdr:row>
      <xdr:rowOff>64877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1832"/>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35728</xdr:rowOff>
    </xdr:from>
    <xdr:to>
      <xdr:col>15</xdr:col>
      <xdr:colOff>82550</xdr:colOff>
      <xdr:row>83</xdr:row>
      <xdr:rowOff>61482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66078"/>
          <a:ext cx="8890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17455</xdr:rowOff>
    </xdr:from>
    <xdr:to>
      <xdr:col>11</xdr:col>
      <xdr:colOff>31750</xdr:colOff>
      <xdr:row>83</xdr:row>
      <xdr:rowOff>35728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47805"/>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21544</xdr:rowOff>
    </xdr:from>
    <xdr:to>
      <xdr:col>23</xdr:col>
      <xdr:colOff>184150</xdr:colOff>
      <xdr:row>83</xdr:row>
      <xdr:rowOff>123144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165071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2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14077</xdr:rowOff>
    </xdr:from>
    <xdr:to>
      <xdr:col>19</xdr:col>
      <xdr:colOff>184150</xdr:colOff>
      <xdr:row>83</xdr:row>
      <xdr:rowOff>115677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4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100454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3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10682</xdr:rowOff>
    </xdr:from>
    <xdr:to>
      <xdr:col>15</xdr:col>
      <xdr:colOff>133350</xdr:colOff>
      <xdr:row>83</xdr:row>
      <xdr:rowOff>112282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97059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156378</xdr:rowOff>
    </xdr:from>
    <xdr:to>
      <xdr:col>11</xdr:col>
      <xdr:colOff>82550</xdr:colOff>
      <xdr:row>83</xdr:row>
      <xdr:rowOff>86528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71305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0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138105</xdr:rowOff>
    </xdr:from>
    <xdr:to>
      <xdr:col>7</xdr:col>
      <xdr:colOff>31750</xdr:colOff>
      <xdr:row>83</xdr:row>
      <xdr:rowOff>68255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53032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8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内でも下位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となり、類似団体平均値と比較しても例年低い数値となっている。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本村では国の給与規定に準じることを原則とし、基準外の特別昇給もない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更に人事評価制度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以前から勤務評定を実施し、昇級・昇格に反映している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152400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152400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0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67945</xdr:rowOff>
    </xdr:from>
    <xdr:to>
      <xdr:col>68</xdr:col>
      <xdr:colOff>152400</xdr:colOff>
      <xdr:row>85</xdr:row>
      <xdr:rowOff>128270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4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17145</xdr:rowOff>
    </xdr:from>
    <xdr:to>
      <xdr:col>64</xdr:col>
      <xdr:colOff>152400</xdr:colOff>
      <xdr:row>85</xdr:row>
      <xdr:rowOff>118745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128922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村内人口は平成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％程減少しているものの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の増となっている。小規模自治体においては、多様化する住民ニーズへの対応により、現定員数はしばらく維持しなければならない状況であるが、類似団体数値を注視し、人件費の経費抑制を実現するよう今後の人口動向を含め、業務環境の改善等の対策を図りながら、定員管理を徹底する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111773</xdr:rowOff>
    </xdr:from>
    <xdr:to>
      <xdr:col>81</xdr:col>
      <xdr:colOff>44450</xdr:colOff>
      <xdr:row>62</xdr:row>
      <xdr:rowOff>138075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741673"/>
          <a:ext cx="8382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88367</xdr:rowOff>
    </xdr:from>
    <xdr:to>
      <xdr:col>77</xdr:col>
      <xdr:colOff>44450</xdr:colOff>
      <xdr:row>62</xdr:row>
      <xdr:rowOff>111773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718267"/>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88367</xdr:rowOff>
    </xdr:from>
    <xdr:to>
      <xdr:col>72</xdr:col>
      <xdr:colOff>203200</xdr:colOff>
      <xdr:row>62</xdr:row>
      <xdr:rowOff>96812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718267"/>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66891</xdr:rowOff>
    </xdr:from>
    <xdr:to>
      <xdr:col>68</xdr:col>
      <xdr:colOff>152400</xdr:colOff>
      <xdr:row>62</xdr:row>
      <xdr:rowOff>96812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9679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87275</xdr:rowOff>
    </xdr:from>
    <xdr:to>
      <xdr:col>81</xdr:col>
      <xdr:colOff>95250</xdr:colOff>
      <xdr:row>63</xdr:row>
      <xdr:rowOff>17425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59352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6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60973</xdr:rowOff>
    </xdr:from>
    <xdr:to>
      <xdr:col>77</xdr:col>
      <xdr:colOff>95250</xdr:colOff>
      <xdr:row>62</xdr:row>
      <xdr:rowOff>162573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6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147350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777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37567</xdr:rowOff>
    </xdr:from>
    <xdr:to>
      <xdr:col>73</xdr:col>
      <xdr:colOff>44450</xdr:colOff>
      <xdr:row>62</xdr:row>
      <xdr:rowOff>139167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123944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75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46012</xdr:rowOff>
    </xdr:from>
    <xdr:to>
      <xdr:col>68</xdr:col>
      <xdr:colOff>203200</xdr:colOff>
      <xdr:row>62</xdr:row>
      <xdr:rowOff>147612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132389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76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16091</xdr:rowOff>
    </xdr:from>
    <xdr:to>
      <xdr:col>64</xdr:col>
      <xdr:colOff>152400</xdr:colOff>
      <xdr:row>62</xdr:row>
      <xdr:rowOff>117691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102468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3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％をピークに前年度比減を継続している状況にある。後世へ負担を残さないよう、単年度において借入額が元金償還額を上回らないよう努めているところである。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近年、過疎・辺地対策事業等の有利債以外の償還が終了している要因が大きいが、財政難である状況において、住民サービスの維持のためには起債による財源確保が必須である。長期的なバランスを図るとともに、分母の多くを占める普通交付税に影響される数値であることから慎重な数値管理を行う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42</xdr:row>
      <xdr:rowOff>1270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1378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33444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65617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3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43</xdr:row>
      <xdr:rowOff>6773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6651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年度から当該数値は無しとなっている。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地方債残高は、年々減少しており、基金残高においては積み増しを継続している状況である。マイナス要因が減少し、プラス要因がそれを上回る状態を今後も維持する。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類似</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団体平均値と比較し、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下回ったが、昨年度と比べると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ポイントの増となった。これは職員数の増と、分母となる経費の減によるものである。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原則として国の給与基準に準じ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管理を行い抑制に努めているが、人口当たりの定員数は高い数値となっている。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余剰を無くし、退職者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での採用に心がけているものの近年の多様なニーズに対し、サービスの低下を招かないよう適正管理に努めるものである。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089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35</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30988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43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170434</xdr:rowOff>
    </xdr:from>
    <xdr:to>
      <xdr:col>11</xdr:col>
      <xdr:colOff>9525</xdr:colOff>
      <xdr:row>36</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11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119634</xdr:rowOff>
    </xdr:from>
    <xdr:to>
      <xdr:col>6</xdr:col>
      <xdr:colOff>171450</xdr:colOff>
      <xdr:row>36</xdr:row>
      <xdr:rowOff>49784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59961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物件費においては、例年類似団体平均値より高い数値となっており、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今回は特に高い数値となった。これは、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前年度に比べると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は減となっているものの、財政規模の影響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が大きかったことによるものである。現状としては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、電算システム導入や臨時雇用賃金などの外部委託経費が増加傾向に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り、今後も構成比率は増となることが予想される。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特に今後はコスト削減を図り、物件費による財政圧迫の対策を全庁あげて取り組むこととしている。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130266</xdr:rowOff>
    </xdr:from>
    <xdr:to>
      <xdr:col>82</xdr:col>
      <xdr:colOff>107950</xdr:colOff>
      <xdr:row>17</xdr:row>
      <xdr:rowOff>50256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7346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130266</xdr:rowOff>
    </xdr:from>
    <xdr:to>
      <xdr:col>78</xdr:col>
      <xdr:colOff>69850</xdr:colOff>
      <xdr:row>16</xdr:row>
      <xdr:rowOff>130266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3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130266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47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19231</xdr:rowOff>
    </xdr:from>
    <xdr:to>
      <xdr:col>69</xdr:col>
      <xdr:colOff>92075</xdr:colOff>
      <xdr:row>16</xdr:row>
      <xdr:rowOff>104140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243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170906</xdr:rowOff>
    </xdr:from>
    <xdr:to>
      <xdr:col>82</xdr:col>
      <xdr:colOff>158750</xdr:colOff>
      <xdr:row>17</xdr:row>
      <xdr:rowOff>101056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142983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79466</xdr:rowOff>
    </xdr:from>
    <xdr:to>
      <xdr:col>78</xdr:col>
      <xdr:colOff>120650</xdr:colOff>
      <xdr:row>17</xdr:row>
      <xdr:rowOff>9616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165843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79466</xdr:rowOff>
    </xdr:from>
    <xdr:to>
      <xdr:col>74</xdr:col>
      <xdr:colOff>31750</xdr:colOff>
      <xdr:row>17</xdr:row>
      <xdr:rowOff>9616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165843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前年度に比べると扶助費は減となっているものの、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財政規模の影響で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歳以上の高齢者比率は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％と高い数値となっており、高齢者扶助に加え、子育て及び障がい者扶助費経費等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増加が予想される。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今後、現状の経常収支比率を維持するよう長期的な計画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で扶助費を抑える施策の展開が必要となる。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59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昨年度と比べるとほぼ横ばいとなっているが、他の団体と比べると高い数値になっている。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診療所建設における公債費及び簡易水道施設並びに公共下水道施設の維持管理経費としての繰出金の影響によるものが大きい。</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簡易水道及び公共下水道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においては公営企業の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健全化計画を策定し、経営対策を図るものとする。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92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51562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96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30988</xdr:rowOff>
    </xdr:from>
    <xdr:to>
      <xdr:col>73</xdr:col>
      <xdr:colOff>180975</xdr:colOff>
      <xdr:row>57</xdr:row>
      <xdr:rowOff>51562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3218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30988</xdr:rowOff>
    </xdr:from>
    <xdr:to>
      <xdr:col>69</xdr:col>
      <xdr:colOff>92075</xdr:colOff>
      <xdr:row>56</xdr:row>
      <xdr:rowOff>145288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321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151638</xdr:rowOff>
    </xdr:from>
    <xdr:to>
      <xdr:col>69</xdr:col>
      <xdr:colOff>142875</xdr:colOff>
      <xdr:row>56</xdr:row>
      <xdr:rowOff>81788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91965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昨年度と比べ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ポイントの増となった。これは、本村の主要産業である農林業、特に林業担い手の育成に関する補助の増による影響が大きかったものである。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産業等生産基盤への助成経費がほとんどを占め、その他経費を考慮しても経済情勢による施策に大きく左右される。今後も基盤弱体化の防止を図ることから数値の伸びが予想されるが、特定財源を積極的に活用し、また、費用対効果を常に検証しながら見直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行い、適正な住民サービスに努めることとする。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84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129286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今回はじめて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数値となっ</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近年は単年度における起債発行を元金償還額を超えないようにする方針から公債費が抑えられ、併せて過去の有利な地方債以外の償還が終了時期を迎えている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元金の償還は平成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千万円をピークに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億円を下回っているものの住民サービスの低下を招くことのないよう有利な地方債を有効に活用し、財源確保を図ることとする。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123189</xdr:rowOff>
    </xdr:from>
    <xdr:to>
      <xdr:col>24</xdr:col>
      <xdr:colOff>25400</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53389"/>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77</xdr:row>
      <xdr:rowOff>130811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600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111761</xdr:rowOff>
    </xdr:from>
    <xdr:to>
      <xdr:col>11</xdr:col>
      <xdr:colOff>9525</xdr:colOff>
      <xdr:row>77</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72389</xdr:rowOff>
    </xdr:from>
    <xdr:to>
      <xdr:col>24</xdr:col>
      <xdr:colOff>76200</xdr:colOff>
      <xdr:row>77</xdr:row>
      <xdr:rowOff>2539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88916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80011</xdr:rowOff>
    </xdr:from>
    <xdr:to>
      <xdr:col>11</xdr:col>
      <xdr:colOff>60325</xdr:colOff>
      <xdr:row>78</xdr:row>
      <xdr:rowOff>10161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類似団体平均値よりも低い数値となっているが、昨年度と比べると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ポイントの増となっている。状況を注視しながら、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財政運営への圧迫抑制に努め、年度変動及び類似団体平均値との比較を行い、適正な住民サービスと健全な財政運営を図るものとする。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97608</xdr:rowOff>
    </xdr:from>
    <xdr:to>
      <xdr:col>82</xdr:col>
      <xdr:colOff>107950</xdr:colOff>
      <xdr:row>77</xdr:row>
      <xdr:rowOff>63319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27808"/>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97608</xdr:rowOff>
    </xdr:from>
    <xdr:to>
      <xdr:col>78</xdr:col>
      <xdr:colOff>69850</xdr:colOff>
      <xdr:row>76</xdr:row>
      <xdr:rowOff>140063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278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158024</xdr:rowOff>
    </xdr:from>
    <xdr:to>
      <xdr:col>73</xdr:col>
      <xdr:colOff>180975</xdr:colOff>
      <xdr:row>76</xdr:row>
      <xdr:rowOff>140063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016774"/>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158024</xdr:rowOff>
    </xdr:from>
    <xdr:to>
      <xdr:col>69</xdr:col>
      <xdr:colOff>92075</xdr:colOff>
      <xdr:row>75</xdr:row>
      <xdr:rowOff>158024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16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12519</xdr:rowOff>
    </xdr:from>
    <xdr:to>
      <xdr:col>82</xdr:col>
      <xdr:colOff>158750</xdr:colOff>
      <xdr:row>77</xdr:row>
      <xdr:rowOff>114119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29046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5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46808</xdr:rowOff>
    </xdr:from>
    <xdr:to>
      <xdr:col>78</xdr:col>
      <xdr:colOff>120650</xdr:colOff>
      <xdr:row>76</xdr:row>
      <xdr:rowOff>148408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158586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89263</xdr:rowOff>
    </xdr:from>
    <xdr:to>
      <xdr:col>74</xdr:col>
      <xdr:colOff>31750</xdr:colOff>
      <xdr:row>77</xdr:row>
      <xdr:rowOff>19413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107224</xdr:rowOff>
    </xdr:from>
    <xdr:to>
      <xdr:col>69</xdr:col>
      <xdr:colOff>142875</xdr:colOff>
      <xdr:row>76</xdr:row>
      <xdr:rowOff>37374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47551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107224</xdr:rowOff>
    </xdr:from>
    <xdr:to>
      <xdr:col>65</xdr:col>
      <xdr:colOff>53975</xdr:colOff>
      <xdr:row>76</xdr:row>
      <xdr:rowOff>37374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47551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158613</xdr:rowOff>
    </xdr:from>
    <xdr:to>
      <xdr:col>29</xdr:col>
      <xdr:colOff>127000</xdr:colOff>
      <xdr:row>17</xdr:row>
      <xdr:rowOff>7437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9438"/>
          <a:ext cx="647700" cy="2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164334</xdr:rowOff>
    </xdr:from>
    <xdr:to>
      <xdr:col>26</xdr:col>
      <xdr:colOff>50800</xdr:colOff>
      <xdr:row>17</xdr:row>
      <xdr:rowOff>7437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55159"/>
          <a:ext cx="698500" cy="14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164334</xdr:rowOff>
    </xdr:from>
    <xdr:to>
      <xdr:col>22</xdr:col>
      <xdr:colOff>114300</xdr:colOff>
      <xdr:row>17</xdr:row>
      <xdr:rowOff>23235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55159"/>
          <a:ext cx="698500" cy="3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160781</xdr:rowOff>
    </xdr:from>
    <xdr:to>
      <xdr:col>18</xdr:col>
      <xdr:colOff>177800</xdr:colOff>
      <xdr:row>17</xdr:row>
      <xdr:rowOff>23235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51606"/>
          <a:ext cx="698500" cy="3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107813</xdr:rowOff>
    </xdr:from>
    <xdr:to>
      <xdr:col>29</xdr:col>
      <xdr:colOff>177800</xdr:colOff>
      <xdr:row>17</xdr:row>
      <xdr:rowOff>37963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8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124340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128087</xdr:rowOff>
    </xdr:from>
    <xdr:to>
      <xdr:col>26</xdr:col>
      <xdr:colOff>101600</xdr:colOff>
      <xdr:row>17</xdr:row>
      <xdr:rowOff>58237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18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68414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87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113534</xdr:rowOff>
    </xdr:from>
    <xdr:to>
      <xdr:col>22</xdr:col>
      <xdr:colOff>165100</xdr:colOff>
      <xdr:row>17</xdr:row>
      <xdr:rowOff>43684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0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53861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7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143885</xdr:rowOff>
    </xdr:from>
    <xdr:to>
      <xdr:col>19</xdr:col>
      <xdr:colOff>38100</xdr:colOff>
      <xdr:row>17</xdr:row>
      <xdr:rowOff>74035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3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84212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0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109981</xdr:rowOff>
    </xdr:from>
    <xdr:to>
      <xdr:col>15</xdr:col>
      <xdr:colOff>101600</xdr:colOff>
      <xdr:row>17</xdr:row>
      <xdr:rowOff>40131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0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50308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100684</xdr:rowOff>
    </xdr:from>
    <xdr:to>
      <xdr:col>29</xdr:col>
      <xdr:colOff>127000</xdr:colOff>
      <xdr:row>35</xdr:row>
      <xdr:rowOff>179048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11034"/>
          <a:ext cx="647700" cy="7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163825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74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91613</xdr:rowOff>
    </xdr:from>
    <xdr:to>
      <xdr:col>26</xdr:col>
      <xdr:colOff>50800</xdr:colOff>
      <xdr:row>35</xdr:row>
      <xdr:rowOff>100684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01963"/>
          <a:ext cx="698500" cy="9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91613</xdr:rowOff>
    </xdr:from>
    <xdr:to>
      <xdr:col>22</xdr:col>
      <xdr:colOff>114300</xdr:colOff>
      <xdr:row>35</xdr:row>
      <xdr:rowOff>94511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01963"/>
          <a:ext cx="698500" cy="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48147</xdr:rowOff>
    </xdr:from>
    <xdr:to>
      <xdr:col>18</xdr:col>
      <xdr:colOff>177800</xdr:colOff>
      <xdr:row>35</xdr:row>
      <xdr:rowOff>94511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58497"/>
          <a:ext cx="698500" cy="4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128248</xdr:rowOff>
    </xdr:from>
    <xdr:to>
      <xdr:col>29</xdr:col>
      <xdr:colOff>177800</xdr:colOff>
      <xdr:row>35</xdr:row>
      <xdr:rowOff>229848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316225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8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49884</xdr:rowOff>
    </xdr:from>
    <xdr:to>
      <xdr:col>26</xdr:col>
      <xdr:colOff>101600</xdr:colOff>
      <xdr:row>35</xdr:row>
      <xdr:rowOff>151484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6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161660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2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40813</xdr:rowOff>
    </xdr:from>
    <xdr:to>
      <xdr:col>22</xdr:col>
      <xdr:colOff>165100</xdr:colOff>
      <xdr:row>35</xdr:row>
      <xdr:rowOff>142413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5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152590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2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43711</xdr:rowOff>
    </xdr:from>
    <xdr:to>
      <xdr:col>19</xdr:col>
      <xdr:colOff>38100</xdr:colOff>
      <xdr:row>35</xdr:row>
      <xdr:rowOff>145311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54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155488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2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340247</xdr:rowOff>
    </xdr:from>
    <xdr:to>
      <xdr:col>15</xdr:col>
      <xdr:colOff>101600</xdr:colOff>
      <xdr:row>35</xdr:row>
      <xdr:rowOff>98947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7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109124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7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114099</xdr:rowOff>
    </xdr:from>
    <xdr:to>
      <xdr:col>24</xdr:col>
      <xdr:colOff>63500</xdr:colOff>
      <xdr:row>35</xdr:row>
      <xdr:rowOff>134563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14849"/>
          <a:ext cx="8382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113185</xdr:rowOff>
    </xdr:from>
    <xdr:to>
      <xdr:col>19</xdr:col>
      <xdr:colOff>177800</xdr:colOff>
      <xdr:row>35</xdr:row>
      <xdr:rowOff>134563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13935"/>
          <a:ext cx="8890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113185</xdr:rowOff>
    </xdr:from>
    <xdr:to>
      <xdr:col>15</xdr:col>
      <xdr:colOff>50800</xdr:colOff>
      <xdr:row>35</xdr:row>
      <xdr:rowOff>127324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13935"/>
          <a:ext cx="889000" cy="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127324</xdr:rowOff>
    </xdr:from>
    <xdr:to>
      <xdr:col>10</xdr:col>
      <xdr:colOff>114300</xdr:colOff>
      <xdr:row>35</xdr:row>
      <xdr:rowOff>131619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28074"/>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63299</xdr:rowOff>
    </xdr:from>
    <xdr:to>
      <xdr:col>24</xdr:col>
      <xdr:colOff>114300</xdr:colOff>
      <xdr:row>35</xdr:row>
      <xdr:rowOff>164899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86176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1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83763</xdr:rowOff>
    </xdr:from>
    <xdr:to>
      <xdr:col>20</xdr:col>
      <xdr:colOff>38100</xdr:colOff>
      <xdr:row>36</xdr:row>
      <xdr:rowOff>13913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8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30440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5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62385</xdr:rowOff>
    </xdr:from>
    <xdr:to>
      <xdr:col>15</xdr:col>
      <xdr:colOff>101600</xdr:colOff>
      <xdr:row>35</xdr:row>
      <xdr:rowOff>163985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9062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3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76524</xdr:rowOff>
    </xdr:from>
    <xdr:to>
      <xdr:col>10</xdr:col>
      <xdr:colOff>165100</xdr:colOff>
      <xdr:row>36</xdr:row>
      <xdr:rowOff>6674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23201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80819</xdr:rowOff>
    </xdr:from>
    <xdr:to>
      <xdr:col>6</xdr:col>
      <xdr:colOff>38100</xdr:colOff>
      <xdr:row>36</xdr:row>
      <xdr:rowOff>10969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27496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5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37486</xdr:rowOff>
    </xdr:from>
    <xdr:to>
      <xdr:col>24</xdr:col>
      <xdr:colOff>63500</xdr:colOff>
      <xdr:row>57</xdr:row>
      <xdr:rowOff>44128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10136"/>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44128</xdr:rowOff>
    </xdr:from>
    <xdr:to>
      <xdr:col>19</xdr:col>
      <xdr:colOff>177800</xdr:colOff>
      <xdr:row>57</xdr:row>
      <xdr:rowOff>63279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16778"/>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63279</xdr:rowOff>
    </xdr:from>
    <xdr:to>
      <xdr:col>15</xdr:col>
      <xdr:colOff>50800</xdr:colOff>
      <xdr:row>57</xdr:row>
      <xdr:rowOff>79857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35929"/>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79857</xdr:rowOff>
    </xdr:from>
    <xdr:to>
      <xdr:col>10</xdr:col>
      <xdr:colOff>114300</xdr:colOff>
      <xdr:row>57</xdr:row>
      <xdr:rowOff>106478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2507"/>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158136</xdr:rowOff>
    </xdr:from>
    <xdr:to>
      <xdr:col>24</xdr:col>
      <xdr:colOff>114300</xdr:colOff>
      <xdr:row>57</xdr:row>
      <xdr:rowOff>88286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9563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1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164778</xdr:rowOff>
    </xdr:from>
    <xdr:to>
      <xdr:col>20</xdr:col>
      <xdr:colOff>38100</xdr:colOff>
      <xdr:row>57</xdr:row>
      <xdr:rowOff>94928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111455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4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12479</xdr:rowOff>
    </xdr:from>
    <xdr:to>
      <xdr:col>15</xdr:col>
      <xdr:colOff>101600</xdr:colOff>
      <xdr:row>57</xdr:row>
      <xdr:rowOff>114079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130606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6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29057</xdr:rowOff>
    </xdr:from>
    <xdr:to>
      <xdr:col>10</xdr:col>
      <xdr:colOff>165100</xdr:colOff>
      <xdr:row>57</xdr:row>
      <xdr:rowOff>130657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147184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55678</xdr:rowOff>
    </xdr:from>
    <xdr:to>
      <xdr:col>6</xdr:col>
      <xdr:colOff>38100</xdr:colOff>
      <xdr:row>57</xdr:row>
      <xdr:rowOff>157278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2355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119103</xdr:rowOff>
    </xdr:from>
    <xdr:to>
      <xdr:col>24</xdr:col>
      <xdr:colOff>63500</xdr:colOff>
      <xdr:row>77</xdr:row>
      <xdr:rowOff>145780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20753"/>
          <a:ext cx="838200" cy="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76264</xdr:rowOff>
    </xdr:from>
    <xdr:to>
      <xdr:col>19</xdr:col>
      <xdr:colOff>177800</xdr:colOff>
      <xdr:row>77</xdr:row>
      <xdr:rowOff>119103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77914"/>
          <a:ext cx="8890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76264</xdr:rowOff>
    </xdr:from>
    <xdr:to>
      <xdr:col>15</xdr:col>
      <xdr:colOff>50800</xdr:colOff>
      <xdr:row>77</xdr:row>
      <xdr:rowOff>126510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77914"/>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110474</xdr:rowOff>
    </xdr:from>
    <xdr:to>
      <xdr:col>10</xdr:col>
      <xdr:colOff>114300</xdr:colOff>
      <xdr:row>77</xdr:row>
      <xdr:rowOff>126510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12124"/>
          <a:ext cx="889000" cy="1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94980</xdr:rowOff>
    </xdr:from>
    <xdr:to>
      <xdr:col>24</xdr:col>
      <xdr:colOff>114300</xdr:colOff>
      <xdr:row>78</xdr:row>
      <xdr:rowOff>25130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1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68303</xdr:rowOff>
    </xdr:from>
    <xdr:to>
      <xdr:col>20</xdr:col>
      <xdr:colOff>38100</xdr:colOff>
      <xdr:row>77</xdr:row>
      <xdr:rowOff>169903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161030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25464</xdr:rowOff>
    </xdr:from>
    <xdr:to>
      <xdr:col>15</xdr:col>
      <xdr:colOff>101600</xdr:colOff>
      <xdr:row>77</xdr:row>
      <xdr:rowOff>127064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118191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1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75710</xdr:rowOff>
    </xdr:from>
    <xdr:to>
      <xdr:col>10</xdr:col>
      <xdr:colOff>165100</xdr:colOff>
      <xdr:row>78</xdr:row>
      <xdr:rowOff>5860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168437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59674</xdr:rowOff>
    </xdr:from>
    <xdr:to>
      <xdr:col>6</xdr:col>
      <xdr:colOff>38100</xdr:colOff>
      <xdr:row>77</xdr:row>
      <xdr:rowOff>161274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152401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5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64233</xdr:rowOff>
    </xdr:from>
    <xdr:to>
      <xdr:col>24</xdr:col>
      <xdr:colOff>63500</xdr:colOff>
      <xdr:row>95</xdr:row>
      <xdr:rowOff>70796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51983"/>
          <a:ext cx="838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64233</xdr:rowOff>
    </xdr:from>
    <xdr:to>
      <xdr:col>19</xdr:col>
      <xdr:colOff>177800</xdr:colOff>
      <xdr:row>95</xdr:row>
      <xdr:rowOff>133995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51983"/>
          <a:ext cx="8890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133995</xdr:rowOff>
    </xdr:from>
    <xdr:to>
      <xdr:col>15</xdr:col>
      <xdr:colOff>50800</xdr:colOff>
      <xdr:row>96</xdr:row>
      <xdr:rowOff>23180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21745"/>
          <a:ext cx="889000" cy="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23180</xdr:rowOff>
    </xdr:from>
    <xdr:to>
      <xdr:col>10</xdr:col>
      <xdr:colOff>114300</xdr:colOff>
      <xdr:row>96</xdr:row>
      <xdr:rowOff>64329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82380"/>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19996</xdr:rowOff>
    </xdr:from>
    <xdr:to>
      <xdr:col>24</xdr:col>
      <xdr:colOff>114300</xdr:colOff>
      <xdr:row>95</xdr:row>
      <xdr:rowOff>121596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42873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13433</xdr:rowOff>
    </xdr:from>
    <xdr:to>
      <xdr:col>20</xdr:col>
      <xdr:colOff>38100</xdr:colOff>
      <xdr:row>95</xdr:row>
      <xdr:rowOff>115033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0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131560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83195</xdr:rowOff>
    </xdr:from>
    <xdr:to>
      <xdr:col>15</xdr:col>
      <xdr:colOff>101600</xdr:colOff>
      <xdr:row>96</xdr:row>
      <xdr:rowOff>13345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29872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143830</xdr:rowOff>
    </xdr:from>
    <xdr:to>
      <xdr:col>10</xdr:col>
      <xdr:colOff>165100</xdr:colOff>
      <xdr:row>96</xdr:row>
      <xdr:rowOff>73980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3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90507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13529</xdr:rowOff>
    </xdr:from>
    <xdr:to>
      <xdr:col>6</xdr:col>
      <xdr:colOff>38100</xdr:colOff>
      <xdr:row>96</xdr:row>
      <xdr:rowOff>115129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131656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4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94571</xdr:rowOff>
    </xdr:from>
    <xdr:to>
      <xdr:col>55</xdr:col>
      <xdr:colOff>0</xdr:colOff>
      <xdr:row>37</xdr:row>
      <xdr:rowOff>113346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38221"/>
          <a:ext cx="8382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61733</xdr:rowOff>
    </xdr:from>
    <xdr:to>
      <xdr:col>50</xdr:col>
      <xdr:colOff>114300</xdr:colOff>
      <xdr:row>37</xdr:row>
      <xdr:rowOff>113346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05383"/>
          <a:ext cx="889000" cy="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61733</xdr:rowOff>
    </xdr:from>
    <xdr:to>
      <xdr:col>45</xdr:col>
      <xdr:colOff>177800</xdr:colOff>
      <xdr:row>37</xdr:row>
      <xdr:rowOff>105003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05383"/>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58144</xdr:rowOff>
    </xdr:from>
    <xdr:to>
      <xdr:col>41</xdr:col>
      <xdr:colOff>50800</xdr:colOff>
      <xdr:row>37</xdr:row>
      <xdr:rowOff>105003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01794"/>
          <a:ext cx="889000" cy="4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43771</xdr:rowOff>
    </xdr:from>
    <xdr:to>
      <xdr:col>55</xdr:col>
      <xdr:colOff>50800</xdr:colOff>
      <xdr:row>37</xdr:row>
      <xdr:rowOff>145371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66648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62546</xdr:rowOff>
    </xdr:from>
    <xdr:to>
      <xdr:col>50</xdr:col>
      <xdr:colOff>165100</xdr:colOff>
      <xdr:row>37</xdr:row>
      <xdr:rowOff>164146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10933</xdr:rowOff>
    </xdr:from>
    <xdr:to>
      <xdr:col>46</xdr:col>
      <xdr:colOff>38100</xdr:colOff>
      <xdr:row>37</xdr:row>
      <xdr:rowOff>112533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129060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54203</xdr:rowOff>
    </xdr:from>
    <xdr:to>
      <xdr:col>41</xdr:col>
      <xdr:colOff>101600</xdr:colOff>
      <xdr:row>37</xdr:row>
      <xdr:rowOff>155803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880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73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7344</xdr:rowOff>
    </xdr:from>
    <xdr:to>
      <xdr:col>36</xdr:col>
      <xdr:colOff>165100</xdr:colOff>
      <xdr:row>37</xdr:row>
      <xdr:rowOff>108944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125471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76805</xdr:rowOff>
    </xdr:from>
    <xdr:to>
      <xdr:col>55</xdr:col>
      <xdr:colOff>0</xdr:colOff>
      <xdr:row>57</xdr:row>
      <xdr:rowOff>89647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849455"/>
          <a:ext cx="838200" cy="1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33231</xdr:rowOff>
    </xdr:from>
    <xdr:to>
      <xdr:col>50</xdr:col>
      <xdr:colOff>114300</xdr:colOff>
      <xdr:row>57</xdr:row>
      <xdr:rowOff>89647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05881"/>
          <a:ext cx="889000" cy="5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27547</xdr:rowOff>
    </xdr:from>
    <xdr:to>
      <xdr:col>45</xdr:col>
      <xdr:colOff>177800</xdr:colOff>
      <xdr:row>57</xdr:row>
      <xdr:rowOff>33231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00197"/>
          <a:ext cx="889000" cy="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27547</xdr:rowOff>
    </xdr:from>
    <xdr:to>
      <xdr:col>41</xdr:col>
      <xdr:colOff>50800</xdr:colOff>
      <xdr:row>57</xdr:row>
      <xdr:rowOff>47559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00197"/>
          <a:ext cx="889000" cy="2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26005</xdr:rowOff>
    </xdr:from>
    <xdr:to>
      <xdr:col>55</xdr:col>
      <xdr:colOff>50800</xdr:colOff>
      <xdr:row>57</xdr:row>
      <xdr:rowOff>127605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48882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5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38847</xdr:rowOff>
    </xdr:from>
    <xdr:to>
      <xdr:col>50</xdr:col>
      <xdr:colOff>165100</xdr:colOff>
      <xdr:row>57</xdr:row>
      <xdr:rowOff>140447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156974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5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153881</xdr:rowOff>
    </xdr:from>
    <xdr:to>
      <xdr:col>46</xdr:col>
      <xdr:colOff>38100</xdr:colOff>
      <xdr:row>57</xdr:row>
      <xdr:rowOff>84031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100558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148197</xdr:rowOff>
    </xdr:from>
    <xdr:to>
      <xdr:col>41</xdr:col>
      <xdr:colOff>101600</xdr:colOff>
      <xdr:row>57</xdr:row>
      <xdr:rowOff>78347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94874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2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168209</xdr:rowOff>
    </xdr:from>
    <xdr:to>
      <xdr:col>36</xdr:col>
      <xdr:colOff>165100</xdr:colOff>
      <xdr:row>57</xdr:row>
      <xdr:rowOff>98359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114886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4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2560</xdr:rowOff>
    </xdr:from>
    <xdr:to>
      <xdr:col>55</xdr:col>
      <xdr:colOff>0</xdr:colOff>
      <xdr:row>78</xdr:row>
      <xdr:rowOff>43002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75660"/>
          <a:ext cx="838200" cy="4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80844</xdr:rowOff>
    </xdr:from>
    <xdr:to>
      <xdr:col>50</xdr:col>
      <xdr:colOff>114300</xdr:colOff>
      <xdr:row>78</xdr:row>
      <xdr:rowOff>2560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939594"/>
          <a:ext cx="889000" cy="4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118842</xdr:rowOff>
    </xdr:from>
    <xdr:to>
      <xdr:col>45</xdr:col>
      <xdr:colOff>177800</xdr:colOff>
      <xdr:row>75</xdr:row>
      <xdr:rowOff>80844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806142"/>
          <a:ext cx="889000" cy="1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163652</xdr:rowOff>
    </xdr:from>
    <xdr:to>
      <xdr:col>55</xdr:col>
      <xdr:colOff>50800</xdr:colOff>
      <xdr:row>78</xdr:row>
      <xdr:rowOff>93802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15079</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1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123210</xdr:rowOff>
    </xdr:from>
    <xdr:to>
      <xdr:col>50</xdr:col>
      <xdr:colOff>165100</xdr:colOff>
      <xdr:row>78</xdr:row>
      <xdr:rowOff>53360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69887</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10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30044</xdr:rowOff>
    </xdr:from>
    <xdr:to>
      <xdr:col>46</xdr:col>
      <xdr:colOff>38100</xdr:colOff>
      <xdr:row>75</xdr:row>
      <xdr:rowOff>131644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88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148171</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66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68042</xdr:rowOff>
    </xdr:from>
    <xdr:to>
      <xdr:col>41</xdr:col>
      <xdr:colOff>101600</xdr:colOff>
      <xdr:row>74</xdr:row>
      <xdr:rowOff>169642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75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14719</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53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8762</xdr:rowOff>
    </xdr:from>
    <xdr:to>
      <xdr:col>55</xdr:col>
      <xdr:colOff>0</xdr:colOff>
      <xdr:row>97</xdr:row>
      <xdr:rowOff>23623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39412"/>
          <a:ext cx="838200" cy="1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23623</xdr:rowOff>
    </xdr:from>
    <xdr:to>
      <xdr:col>50</xdr:col>
      <xdr:colOff>114300</xdr:colOff>
      <xdr:row>97</xdr:row>
      <xdr:rowOff>137441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54273"/>
          <a:ext cx="889000" cy="1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137441</xdr:rowOff>
    </xdr:from>
    <xdr:to>
      <xdr:col>45</xdr:col>
      <xdr:colOff>177800</xdr:colOff>
      <xdr:row>97</xdr:row>
      <xdr:rowOff>171172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68091"/>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129412</xdr:rowOff>
    </xdr:from>
    <xdr:to>
      <xdr:col>55</xdr:col>
      <xdr:colOff>50800</xdr:colOff>
      <xdr:row>97</xdr:row>
      <xdr:rowOff>59562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152289</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4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144273</xdr:rowOff>
    </xdr:from>
    <xdr:to>
      <xdr:col>50</xdr:col>
      <xdr:colOff>165100</xdr:colOff>
      <xdr:row>97</xdr:row>
      <xdr:rowOff>74423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90950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7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86641</xdr:rowOff>
    </xdr:from>
    <xdr:to>
      <xdr:col>46</xdr:col>
      <xdr:colOff>38100</xdr:colOff>
      <xdr:row>98</xdr:row>
      <xdr:rowOff>16791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1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7918</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1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120372</xdr:rowOff>
    </xdr:from>
    <xdr:to>
      <xdr:col>41</xdr:col>
      <xdr:colOff>101600</xdr:colOff>
      <xdr:row>98</xdr:row>
      <xdr:rowOff>50522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102812</xdr:rowOff>
    </xdr:from>
    <xdr:to>
      <xdr:col>85</xdr:col>
      <xdr:colOff>127000</xdr:colOff>
      <xdr:row>35</xdr:row>
      <xdr:rowOff>104816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5932112"/>
          <a:ext cx="838200" cy="17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104816</xdr:rowOff>
    </xdr:from>
    <xdr:to>
      <xdr:col>81</xdr:col>
      <xdr:colOff>50800</xdr:colOff>
      <xdr:row>38</xdr:row>
      <xdr:rowOff>6811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105566"/>
          <a:ext cx="889000" cy="4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166846</xdr:rowOff>
    </xdr:from>
    <xdr:to>
      <xdr:col>76</xdr:col>
      <xdr:colOff>114300</xdr:colOff>
      <xdr:row>38</xdr:row>
      <xdr:rowOff>6811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510496"/>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158640</xdr:rowOff>
    </xdr:from>
    <xdr:to>
      <xdr:col>71</xdr:col>
      <xdr:colOff>177800</xdr:colOff>
      <xdr:row>37</xdr:row>
      <xdr:rowOff>166846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502290"/>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52012</xdr:rowOff>
    </xdr:from>
    <xdr:to>
      <xdr:col>85</xdr:col>
      <xdr:colOff>177800</xdr:colOff>
      <xdr:row>34</xdr:row>
      <xdr:rowOff>153612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588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74889</xdr:rowOff>
    </xdr:from>
    <xdr:ext cx="599010"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573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54016</xdr:rowOff>
    </xdr:from>
    <xdr:to>
      <xdr:col>81</xdr:col>
      <xdr:colOff>101600</xdr:colOff>
      <xdr:row>35</xdr:row>
      <xdr:rowOff>155616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0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693</xdr:rowOff>
    </xdr:from>
    <xdr:ext cx="59901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181795" y="58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127461</xdr:rowOff>
    </xdr:from>
    <xdr:to>
      <xdr:col>76</xdr:col>
      <xdr:colOff>165100</xdr:colOff>
      <xdr:row>38</xdr:row>
      <xdr:rowOff>57610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471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74138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2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116046</xdr:rowOff>
    </xdr:from>
    <xdr:to>
      <xdr:col>72</xdr:col>
      <xdr:colOff>38100</xdr:colOff>
      <xdr:row>38</xdr:row>
      <xdr:rowOff>46196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62723</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2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107840</xdr:rowOff>
    </xdr:from>
    <xdr:to>
      <xdr:col>67</xdr:col>
      <xdr:colOff>101600</xdr:colOff>
      <xdr:row>38</xdr:row>
      <xdr:rowOff>37990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4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54517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2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152896</xdr:rowOff>
    </xdr:from>
    <xdr:to>
      <xdr:col>85</xdr:col>
      <xdr:colOff>127000</xdr:colOff>
      <xdr:row>77</xdr:row>
      <xdr:rowOff>32691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183096"/>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132511</xdr:rowOff>
    </xdr:from>
    <xdr:to>
      <xdr:col>81</xdr:col>
      <xdr:colOff>50800</xdr:colOff>
      <xdr:row>76</xdr:row>
      <xdr:rowOff>152896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162711"/>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118267</xdr:rowOff>
    </xdr:from>
    <xdr:to>
      <xdr:col>76</xdr:col>
      <xdr:colOff>114300</xdr:colOff>
      <xdr:row>76</xdr:row>
      <xdr:rowOff>132511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48467"/>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105947</xdr:rowOff>
    </xdr:from>
    <xdr:to>
      <xdr:col>71</xdr:col>
      <xdr:colOff>177800</xdr:colOff>
      <xdr:row>76</xdr:row>
      <xdr:rowOff>118267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36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153341</xdr:rowOff>
    </xdr:from>
    <xdr:to>
      <xdr:col>85</xdr:col>
      <xdr:colOff>177800</xdr:colOff>
      <xdr:row>77</xdr:row>
      <xdr:rowOff>83491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4768</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102096</xdr:rowOff>
    </xdr:from>
    <xdr:to>
      <xdr:col>81</xdr:col>
      <xdr:colOff>101600</xdr:colOff>
      <xdr:row>77</xdr:row>
      <xdr:rowOff>32246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1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48773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90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81711</xdr:rowOff>
    </xdr:from>
    <xdr:to>
      <xdr:col>76</xdr:col>
      <xdr:colOff>165100</xdr:colOff>
      <xdr:row>77</xdr:row>
      <xdr:rowOff>11861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28388</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88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67467</xdr:rowOff>
    </xdr:from>
    <xdr:to>
      <xdr:col>72</xdr:col>
      <xdr:colOff>38100</xdr:colOff>
      <xdr:row>76</xdr:row>
      <xdr:rowOff>169067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14144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55147</xdr:rowOff>
    </xdr:from>
    <xdr:to>
      <xdr:col>67</xdr:col>
      <xdr:colOff>101600</xdr:colOff>
      <xdr:row>76</xdr:row>
      <xdr:rowOff>156747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1824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6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46436</xdr:rowOff>
    </xdr:from>
    <xdr:to>
      <xdr:col>85</xdr:col>
      <xdr:colOff>127000</xdr:colOff>
      <xdr:row>98</xdr:row>
      <xdr:rowOff>65377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48536"/>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46436</xdr:rowOff>
    </xdr:from>
    <xdr:to>
      <xdr:col>81</xdr:col>
      <xdr:colOff>50800</xdr:colOff>
      <xdr:row>98</xdr:row>
      <xdr:rowOff>72470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48536"/>
          <a:ext cx="8890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36088</xdr:rowOff>
    </xdr:from>
    <xdr:to>
      <xdr:col>76</xdr:col>
      <xdr:colOff>114300</xdr:colOff>
      <xdr:row>98</xdr:row>
      <xdr:rowOff>72470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38188"/>
          <a:ext cx="8890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142573</xdr:rowOff>
    </xdr:from>
    <xdr:to>
      <xdr:col>71</xdr:col>
      <xdr:colOff>177800</xdr:colOff>
      <xdr:row>98</xdr:row>
      <xdr:rowOff>36088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73223"/>
          <a:ext cx="889000" cy="6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14577</xdr:rowOff>
    </xdr:from>
    <xdr:to>
      <xdr:col>85</xdr:col>
      <xdr:colOff>177800</xdr:colOff>
      <xdr:row>98</xdr:row>
      <xdr:rowOff>116177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145404</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60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167086</xdr:rowOff>
    </xdr:from>
    <xdr:to>
      <xdr:col>81</xdr:col>
      <xdr:colOff>101600</xdr:colOff>
      <xdr:row>98</xdr:row>
      <xdr:rowOff>97236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113763</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21670</xdr:rowOff>
    </xdr:from>
    <xdr:to>
      <xdr:col>76</xdr:col>
      <xdr:colOff>165100</xdr:colOff>
      <xdr:row>98</xdr:row>
      <xdr:rowOff>123270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2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114397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1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156738</xdr:rowOff>
    </xdr:from>
    <xdr:to>
      <xdr:col>72</xdr:col>
      <xdr:colOff>38100</xdr:colOff>
      <xdr:row>98</xdr:row>
      <xdr:rowOff>86888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103415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6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91773</xdr:rowOff>
    </xdr:from>
    <xdr:to>
      <xdr:col>67</xdr:col>
      <xdr:colOff>101600</xdr:colOff>
      <xdr:row>98</xdr:row>
      <xdr:rowOff>21923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38450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9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16571</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6360221"/>
          <a:ext cx="1269" cy="29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18575</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051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134698</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613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16571</xdr:rowOff>
    </xdr:from>
    <xdr:to>
      <xdr:col>116</xdr:col>
      <xdr:colOff>152400</xdr:colOff>
      <xdr:row>37</xdr:row>
      <xdr:rowOff>16571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36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107475</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511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84598</xdr:rowOff>
    </xdr:from>
    <xdr:to>
      <xdr:col>116</xdr:col>
      <xdr:colOff>114300</xdr:colOff>
      <xdr:row>39</xdr:row>
      <xdr:rowOff>14748</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9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81173</xdr:rowOff>
    </xdr:from>
    <xdr:to>
      <xdr:col>112</xdr:col>
      <xdr:colOff>38100</xdr:colOff>
      <xdr:row>39</xdr:row>
      <xdr:rowOff>11323</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27850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7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84789</xdr:rowOff>
    </xdr:from>
    <xdr:to>
      <xdr:col>107</xdr:col>
      <xdr:colOff>101600</xdr:colOff>
      <xdr:row>39</xdr:row>
      <xdr:rowOff>14939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31467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75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100815</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77712</xdr:rowOff>
    </xdr:from>
    <xdr:to>
      <xdr:col>102</xdr:col>
      <xdr:colOff>165100</xdr:colOff>
      <xdr:row>39</xdr:row>
      <xdr:rowOff>7862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9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24389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72743</xdr:rowOff>
    </xdr:from>
    <xdr:to>
      <xdr:col>98</xdr:col>
      <xdr:colOff>38100</xdr:colOff>
      <xdr:row>39</xdr:row>
      <xdr:rowOff>2893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165470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6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63025</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781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50015</xdr:rowOff>
    </xdr:from>
    <xdr:to>
      <xdr:col>98</xdr:col>
      <xdr:colOff>38100</xdr:colOff>
      <xdr:row>32</xdr:row>
      <xdr:rowOff>151615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55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30</xdr:row>
      <xdr:rowOff>168142</xdr:rowOff>
    </xdr:from>
    <xdr:ext cx="59901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356795" y="531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17411</xdr:rowOff>
    </xdr:from>
    <xdr:to>
      <xdr:col>116</xdr:col>
      <xdr:colOff>63500</xdr:colOff>
      <xdr:row>56</xdr:row>
      <xdr:rowOff>20269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61861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17411</xdr:rowOff>
    </xdr:from>
    <xdr:to>
      <xdr:col>111</xdr:col>
      <xdr:colOff>177800</xdr:colOff>
      <xdr:row>56</xdr:row>
      <xdr:rowOff>83338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618611"/>
          <a:ext cx="889000" cy="6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83338</xdr:rowOff>
    </xdr:from>
    <xdr:to>
      <xdr:col>107</xdr:col>
      <xdr:colOff>50800</xdr:colOff>
      <xdr:row>56</xdr:row>
      <xdr:rowOff>94971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684538"/>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92926</xdr:rowOff>
    </xdr:from>
    <xdr:to>
      <xdr:col>102</xdr:col>
      <xdr:colOff>114300</xdr:colOff>
      <xdr:row>56</xdr:row>
      <xdr:rowOff>94971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694126"/>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140919</xdr:rowOff>
    </xdr:from>
    <xdr:to>
      <xdr:col>116</xdr:col>
      <xdr:colOff>114300</xdr:colOff>
      <xdr:row>56</xdr:row>
      <xdr:rowOff>71069</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5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163796</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4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138061</xdr:rowOff>
    </xdr:from>
    <xdr:to>
      <xdr:col>112</xdr:col>
      <xdr:colOff>38100</xdr:colOff>
      <xdr:row>56</xdr:row>
      <xdr:rowOff>68211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5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84738</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3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32538</xdr:rowOff>
    </xdr:from>
    <xdr:to>
      <xdr:col>107</xdr:col>
      <xdr:colOff>101600</xdr:colOff>
      <xdr:row>56</xdr:row>
      <xdr:rowOff>134138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6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150665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40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44171</xdr:rowOff>
    </xdr:from>
    <xdr:to>
      <xdr:col>102</xdr:col>
      <xdr:colOff>165100</xdr:colOff>
      <xdr:row>56</xdr:row>
      <xdr:rowOff>145771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6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162298</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4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42126</xdr:rowOff>
    </xdr:from>
    <xdr:to>
      <xdr:col>98</xdr:col>
      <xdr:colOff>38100</xdr:colOff>
      <xdr:row>56</xdr:row>
      <xdr:rowOff>143726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6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160253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4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120620</xdr:rowOff>
    </xdr:from>
    <xdr:to>
      <xdr:col>116</xdr:col>
      <xdr:colOff>63500</xdr:colOff>
      <xdr:row>75</xdr:row>
      <xdr:rowOff>132278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79370"/>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125279</xdr:rowOff>
    </xdr:from>
    <xdr:to>
      <xdr:col>111</xdr:col>
      <xdr:colOff>177800</xdr:colOff>
      <xdr:row>75</xdr:row>
      <xdr:rowOff>132278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2984029"/>
          <a:ext cx="889000" cy="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125279</xdr:rowOff>
    </xdr:from>
    <xdr:to>
      <xdr:col>107</xdr:col>
      <xdr:colOff>50800</xdr:colOff>
      <xdr:row>76</xdr:row>
      <xdr:rowOff>46617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84029"/>
          <a:ext cx="889000" cy="9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60837</xdr:rowOff>
    </xdr:from>
    <xdr:to>
      <xdr:col>102</xdr:col>
      <xdr:colOff>114300</xdr:colOff>
      <xdr:row>76</xdr:row>
      <xdr:rowOff>46617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919587"/>
          <a:ext cx="889000" cy="15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69820</xdr:rowOff>
    </xdr:from>
    <xdr:to>
      <xdr:col>116</xdr:col>
      <xdr:colOff>114300</xdr:colOff>
      <xdr:row>75</xdr:row>
      <xdr:rowOff>171419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285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92697</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81478</xdr:rowOff>
    </xdr:from>
    <xdr:to>
      <xdr:col>112</xdr:col>
      <xdr:colOff>38100</xdr:colOff>
      <xdr:row>76</xdr:row>
      <xdr:rowOff>11627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940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28155</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71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74479</xdr:rowOff>
    </xdr:from>
    <xdr:to>
      <xdr:col>107</xdr:col>
      <xdr:colOff>101600</xdr:colOff>
      <xdr:row>76</xdr:row>
      <xdr:rowOff>4629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21156</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0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167267</xdr:rowOff>
    </xdr:from>
    <xdr:to>
      <xdr:col>102</xdr:col>
      <xdr:colOff>165100</xdr:colOff>
      <xdr:row>76</xdr:row>
      <xdr:rowOff>97417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113945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10037</xdr:rowOff>
    </xdr:from>
    <xdr:to>
      <xdr:col>98</xdr:col>
      <xdr:colOff>38100</xdr:colOff>
      <xdr:row>75</xdr:row>
      <xdr:rowOff>111637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128164</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64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千円と比較し、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となっている。一方歳入決算は、前年度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2,079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地方債の借入れ増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の影響と考えられる。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・構成項目毎においては、人件費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千円、物件費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千円、補助費等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千円と類似団体平均値を上回っているが、ほぼ横ばいで推移している状況にある。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・扶助費においては、高齢化の進行により年々増加しており、今後も増加が見込まれる。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・普通建設費については、類似団体平均を上回っているが、新規整備は抑えて更新整備が増えているところである。今後は、公共施設等総合管理計画に基づき、計画的な整備を進めることとする。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災害復旧費については、集中豪雨、台風災害などの影響により近年特に事業費が増えており、今回も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％の伸びとなった。災害による急激な経費の増加については、基金等の活用も考慮しながら対応していきたい。</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繰出金においては、類似団体平均を上回っており、ここ数年はおおよそ同水準で推移している。簡易水道事業及び公共下水道事業においては、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公営企業の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経営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健全化計画を策定し、経営対策を図る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ことにより経費を抑えるよう努めていきたい。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宮崎県諸塚村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1,766
1,763
187.56
3,670,995
3,490,887
91,502
1,885,805
2,951,032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65805</xdr:rowOff>
    </xdr:from>
    <xdr:to>
      <xdr:col>24</xdr:col>
      <xdr:colOff>63500</xdr:colOff>
      <xdr:row>36</xdr:row>
      <xdr:rowOff>83388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8005"/>
          <a:ext cx="8382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59537</xdr:rowOff>
    </xdr:from>
    <xdr:to>
      <xdr:col>19</xdr:col>
      <xdr:colOff>177800</xdr:colOff>
      <xdr:row>36</xdr:row>
      <xdr:rowOff>83388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31737"/>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59537</xdr:rowOff>
    </xdr:from>
    <xdr:to>
      <xdr:col>15</xdr:col>
      <xdr:colOff>50800</xdr:colOff>
      <xdr:row>36</xdr:row>
      <xdr:rowOff>86189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31737"/>
          <a:ext cx="889000" cy="2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86189</xdr:rowOff>
    </xdr:from>
    <xdr:to>
      <xdr:col>10</xdr:col>
      <xdr:colOff>114300</xdr:colOff>
      <xdr:row>36</xdr:row>
      <xdr:rowOff>92532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58389"/>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15005</xdr:rowOff>
    </xdr:from>
    <xdr:to>
      <xdr:col>24</xdr:col>
      <xdr:colOff>114300</xdr:colOff>
      <xdr:row>36</xdr:row>
      <xdr:rowOff>116605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37882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32588</xdr:rowOff>
    </xdr:from>
    <xdr:to>
      <xdr:col>20</xdr:col>
      <xdr:colOff>38100</xdr:colOff>
      <xdr:row>36</xdr:row>
      <xdr:rowOff>134188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150715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8737</xdr:rowOff>
    </xdr:from>
    <xdr:to>
      <xdr:col>15</xdr:col>
      <xdr:colOff>101600</xdr:colOff>
      <xdr:row>36</xdr:row>
      <xdr:rowOff>110337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126864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35389</xdr:rowOff>
    </xdr:from>
    <xdr:to>
      <xdr:col>10</xdr:col>
      <xdr:colOff>165100</xdr:colOff>
      <xdr:row>36</xdr:row>
      <xdr:rowOff>136989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0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153516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8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41732</xdr:rowOff>
    </xdr:from>
    <xdr:to>
      <xdr:col>6</xdr:col>
      <xdr:colOff>38100</xdr:colOff>
      <xdr:row>36</xdr:row>
      <xdr:rowOff>143332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159859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150377</xdr:rowOff>
    </xdr:from>
    <xdr:to>
      <xdr:col>24</xdr:col>
      <xdr:colOff>63500</xdr:colOff>
      <xdr:row>57</xdr:row>
      <xdr:rowOff>160571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3027"/>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150377</xdr:rowOff>
    </xdr:from>
    <xdr:to>
      <xdr:col>19</xdr:col>
      <xdr:colOff>177800</xdr:colOff>
      <xdr:row>57</xdr:row>
      <xdr:rowOff>167256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3027"/>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157159</xdr:rowOff>
    </xdr:from>
    <xdr:to>
      <xdr:col>15</xdr:col>
      <xdr:colOff>50800</xdr:colOff>
      <xdr:row>57</xdr:row>
      <xdr:rowOff>167256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2980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121007</xdr:rowOff>
    </xdr:from>
    <xdr:to>
      <xdr:col>10</xdr:col>
      <xdr:colOff>114300</xdr:colOff>
      <xdr:row>57</xdr:row>
      <xdr:rowOff>157159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93657"/>
          <a:ext cx="8890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109771</xdr:rowOff>
    </xdr:from>
    <xdr:to>
      <xdr:col>24</xdr:col>
      <xdr:colOff>114300</xdr:colOff>
      <xdr:row>58</xdr:row>
      <xdr:rowOff>39921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69148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99577</xdr:rowOff>
    </xdr:from>
    <xdr:to>
      <xdr:col>20</xdr:col>
      <xdr:colOff>38100</xdr:colOff>
      <xdr:row>58</xdr:row>
      <xdr:rowOff>29727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46254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116456</xdr:rowOff>
    </xdr:from>
    <xdr:to>
      <xdr:col>15</xdr:col>
      <xdr:colOff>101600</xdr:colOff>
      <xdr:row>58</xdr:row>
      <xdr:rowOff>46606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63133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106359</xdr:rowOff>
    </xdr:from>
    <xdr:to>
      <xdr:col>10</xdr:col>
      <xdr:colOff>165100</xdr:colOff>
      <xdr:row>58</xdr:row>
      <xdr:rowOff>36509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53036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70207</xdr:rowOff>
    </xdr:from>
    <xdr:to>
      <xdr:col>6</xdr:col>
      <xdr:colOff>38100</xdr:colOff>
      <xdr:row>58</xdr:row>
      <xdr:rowOff>357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16884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49952</xdr:rowOff>
    </xdr:from>
    <xdr:to>
      <xdr:col>24</xdr:col>
      <xdr:colOff>63500</xdr:colOff>
      <xdr:row>75</xdr:row>
      <xdr:rowOff>75356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908702"/>
          <a:ext cx="838200" cy="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133075</xdr:rowOff>
    </xdr:from>
    <xdr:to>
      <xdr:col>19</xdr:col>
      <xdr:colOff>177800</xdr:colOff>
      <xdr:row>75</xdr:row>
      <xdr:rowOff>49952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2820375"/>
          <a:ext cx="889000" cy="8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133075</xdr:rowOff>
    </xdr:from>
    <xdr:to>
      <xdr:col>15</xdr:col>
      <xdr:colOff>50800</xdr:colOff>
      <xdr:row>75</xdr:row>
      <xdr:rowOff>55859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820375"/>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55859</xdr:rowOff>
    </xdr:from>
    <xdr:to>
      <xdr:col>10</xdr:col>
      <xdr:colOff>114300</xdr:colOff>
      <xdr:row>75</xdr:row>
      <xdr:rowOff>159976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914609"/>
          <a:ext cx="889000" cy="10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24556</xdr:rowOff>
    </xdr:from>
    <xdr:to>
      <xdr:col>24</xdr:col>
      <xdr:colOff>114300</xdr:colOff>
      <xdr:row>75</xdr:row>
      <xdr:rowOff>126156</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8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47433</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73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170602</xdr:rowOff>
    </xdr:from>
    <xdr:to>
      <xdr:col>20</xdr:col>
      <xdr:colOff>38100</xdr:colOff>
      <xdr:row>75</xdr:row>
      <xdr:rowOff>100752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8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63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82275</xdr:rowOff>
    </xdr:from>
    <xdr:to>
      <xdr:col>15</xdr:col>
      <xdr:colOff>101600</xdr:colOff>
      <xdr:row>75</xdr:row>
      <xdr:rowOff>12425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28952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54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5059</xdr:rowOff>
    </xdr:from>
    <xdr:to>
      <xdr:col>10</xdr:col>
      <xdr:colOff>165100</xdr:colOff>
      <xdr:row>75</xdr:row>
      <xdr:rowOff>106659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8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123186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3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109177</xdr:rowOff>
    </xdr:from>
    <xdr:to>
      <xdr:col>6</xdr:col>
      <xdr:colOff>38100</xdr:colOff>
      <xdr:row>76</xdr:row>
      <xdr:rowOff>39328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967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55854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4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92067</xdr:rowOff>
    </xdr:from>
    <xdr:to>
      <xdr:col>24</xdr:col>
      <xdr:colOff>63500</xdr:colOff>
      <xdr:row>95</xdr:row>
      <xdr:rowOff>95134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79817"/>
          <a:ext cx="8382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65439</xdr:rowOff>
    </xdr:from>
    <xdr:to>
      <xdr:col>19</xdr:col>
      <xdr:colOff>177800</xdr:colOff>
      <xdr:row>95</xdr:row>
      <xdr:rowOff>92067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353189"/>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65439</xdr:rowOff>
    </xdr:from>
    <xdr:to>
      <xdr:col>15</xdr:col>
      <xdr:colOff>50800</xdr:colOff>
      <xdr:row>95</xdr:row>
      <xdr:rowOff>86382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353189"/>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163333</xdr:rowOff>
    </xdr:from>
    <xdr:to>
      <xdr:col>10</xdr:col>
      <xdr:colOff>114300</xdr:colOff>
      <xdr:row>95</xdr:row>
      <xdr:rowOff>86382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279633"/>
          <a:ext cx="889000" cy="9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44334</xdr:rowOff>
    </xdr:from>
    <xdr:to>
      <xdr:col>24</xdr:col>
      <xdr:colOff>114300</xdr:colOff>
      <xdr:row>95</xdr:row>
      <xdr:rowOff>145934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67211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8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41267</xdr:rowOff>
    </xdr:from>
    <xdr:to>
      <xdr:col>20</xdr:col>
      <xdr:colOff>38100</xdr:colOff>
      <xdr:row>95</xdr:row>
      <xdr:rowOff>142867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159394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14639</xdr:rowOff>
    </xdr:from>
    <xdr:to>
      <xdr:col>15</xdr:col>
      <xdr:colOff>101600</xdr:colOff>
      <xdr:row>95</xdr:row>
      <xdr:rowOff>116239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132766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35582</xdr:rowOff>
    </xdr:from>
    <xdr:to>
      <xdr:col>10</xdr:col>
      <xdr:colOff>165100</xdr:colOff>
      <xdr:row>95</xdr:row>
      <xdr:rowOff>137182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153709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112533</xdr:rowOff>
    </xdr:from>
    <xdr:to>
      <xdr:col>6</xdr:col>
      <xdr:colOff>38100</xdr:colOff>
      <xdr:row>95</xdr:row>
      <xdr:rowOff>42683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2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59210</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0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120917</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464567"/>
          <a:ext cx="889000" cy="26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120917</xdr:rowOff>
    </xdr:from>
    <xdr:to>
      <xdr:col>41</xdr:col>
      <xdr:colOff>50800</xdr:colOff>
      <xdr:row>38</xdr:row>
      <xdr:rowOff>125108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464567"/>
          <a:ext cx="889000" cy="1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70117</xdr:rowOff>
    </xdr:from>
    <xdr:to>
      <xdr:col>41</xdr:col>
      <xdr:colOff>101600</xdr:colOff>
      <xdr:row>38</xdr:row>
      <xdr:rowOff>267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16794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18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74308</xdr:rowOff>
    </xdr:from>
    <xdr:to>
      <xdr:col>36</xdr:col>
      <xdr:colOff>165100</xdr:colOff>
      <xdr:row>39</xdr:row>
      <xdr:rowOff>4458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167035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8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142780</xdr:rowOff>
    </xdr:from>
    <xdr:to>
      <xdr:col>55</xdr:col>
      <xdr:colOff>0</xdr:colOff>
      <xdr:row>57</xdr:row>
      <xdr:rowOff>162360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15430"/>
          <a:ext cx="838200" cy="1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142780</xdr:rowOff>
    </xdr:from>
    <xdr:to>
      <xdr:col>50</xdr:col>
      <xdr:colOff>114300</xdr:colOff>
      <xdr:row>57</xdr:row>
      <xdr:rowOff>150376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15430"/>
          <a:ext cx="889000" cy="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120044</xdr:rowOff>
    </xdr:from>
    <xdr:to>
      <xdr:col>45</xdr:col>
      <xdr:colOff>177800</xdr:colOff>
      <xdr:row>57</xdr:row>
      <xdr:rowOff>150376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92694"/>
          <a:ext cx="889000" cy="3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3928</xdr:rowOff>
    </xdr:from>
    <xdr:to>
      <xdr:col>41</xdr:col>
      <xdr:colOff>50800</xdr:colOff>
      <xdr:row>57</xdr:row>
      <xdr:rowOff>120044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76578"/>
          <a:ext cx="889000" cy="1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111560</xdr:rowOff>
    </xdr:from>
    <xdr:to>
      <xdr:col>55</xdr:col>
      <xdr:colOff>50800</xdr:colOff>
      <xdr:row>58</xdr:row>
      <xdr:rowOff>41710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8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134437</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91980</xdr:rowOff>
    </xdr:from>
    <xdr:to>
      <xdr:col>50</xdr:col>
      <xdr:colOff>165100</xdr:colOff>
      <xdr:row>58</xdr:row>
      <xdr:rowOff>22130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38657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99576</xdr:rowOff>
    </xdr:from>
    <xdr:to>
      <xdr:col>46</xdr:col>
      <xdr:colOff>38100</xdr:colOff>
      <xdr:row>58</xdr:row>
      <xdr:rowOff>29726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46253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4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69244</xdr:rowOff>
    </xdr:from>
    <xdr:to>
      <xdr:col>41</xdr:col>
      <xdr:colOff>101600</xdr:colOff>
      <xdr:row>57</xdr:row>
      <xdr:rowOff>170844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4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15921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61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124578</xdr:rowOff>
    </xdr:from>
    <xdr:to>
      <xdr:col>36</xdr:col>
      <xdr:colOff>165100</xdr:colOff>
      <xdr:row>57</xdr:row>
      <xdr:rowOff>54728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71255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5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129431</xdr:rowOff>
    </xdr:from>
    <xdr:to>
      <xdr:col>55</xdr:col>
      <xdr:colOff>0</xdr:colOff>
      <xdr:row>78</xdr:row>
      <xdr:rowOff>150735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02531"/>
          <a:ext cx="8382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80809</xdr:rowOff>
    </xdr:from>
    <xdr:to>
      <xdr:col>50</xdr:col>
      <xdr:colOff>114300</xdr:colOff>
      <xdr:row>78</xdr:row>
      <xdr:rowOff>150735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53909"/>
          <a:ext cx="889000" cy="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80809</xdr:rowOff>
    </xdr:from>
    <xdr:to>
      <xdr:col>45</xdr:col>
      <xdr:colOff>177800</xdr:colOff>
      <xdr:row>78</xdr:row>
      <xdr:rowOff>150313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53909"/>
          <a:ext cx="889000" cy="6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150313</xdr:rowOff>
    </xdr:from>
    <xdr:to>
      <xdr:col>41</xdr:col>
      <xdr:colOff>50800</xdr:colOff>
      <xdr:row>78</xdr:row>
      <xdr:rowOff>155297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23413"/>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78631</xdr:rowOff>
    </xdr:from>
    <xdr:to>
      <xdr:col>55</xdr:col>
      <xdr:colOff>50800</xdr:colOff>
      <xdr:row>79</xdr:row>
      <xdr:rowOff>8781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5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99935</xdr:rowOff>
    </xdr:from>
    <xdr:to>
      <xdr:col>50</xdr:col>
      <xdr:colOff>165100</xdr:colOff>
      <xdr:row>79</xdr:row>
      <xdr:rowOff>30085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21212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30009</xdr:rowOff>
    </xdr:from>
    <xdr:to>
      <xdr:col>46</xdr:col>
      <xdr:colOff>38100</xdr:colOff>
      <xdr:row>78</xdr:row>
      <xdr:rowOff>131609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148136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99513</xdr:rowOff>
    </xdr:from>
    <xdr:to>
      <xdr:col>41</xdr:col>
      <xdr:colOff>101600</xdr:colOff>
      <xdr:row>79</xdr:row>
      <xdr:rowOff>29663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20790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104497</xdr:rowOff>
    </xdr:from>
    <xdr:to>
      <xdr:col>36</xdr:col>
      <xdr:colOff>165100</xdr:colOff>
      <xdr:row>79</xdr:row>
      <xdr:rowOff>34647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7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25774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7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123059</xdr:rowOff>
    </xdr:from>
    <xdr:to>
      <xdr:col>55</xdr:col>
      <xdr:colOff>0</xdr:colOff>
      <xdr:row>97</xdr:row>
      <xdr:rowOff>133214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53709"/>
          <a:ext cx="8382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95760</xdr:rowOff>
    </xdr:from>
    <xdr:to>
      <xdr:col>50</xdr:col>
      <xdr:colOff>114300</xdr:colOff>
      <xdr:row>97</xdr:row>
      <xdr:rowOff>123059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726410"/>
          <a:ext cx="8890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95760</xdr:rowOff>
    </xdr:from>
    <xdr:to>
      <xdr:col>45</xdr:col>
      <xdr:colOff>177800</xdr:colOff>
      <xdr:row>97</xdr:row>
      <xdr:rowOff>97794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726410"/>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97794</xdr:rowOff>
    </xdr:from>
    <xdr:to>
      <xdr:col>41</xdr:col>
      <xdr:colOff>50800</xdr:colOff>
      <xdr:row>97</xdr:row>
      <xdr:rowOff>133263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28444"/>
          <a:ext cx="8890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82414</xdr:rowOff>
    </xdr:from>
    <xdr:to>
      <xdr:col>55</xdr:col>
      <xdr:colOff>50800</xdr:colOff>
      <xdr:row>98</xdr:row>
      <xdr:rowOff>12564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105291</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6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72259</xdr:rowOff>
    </xdr:from>
    <xdr:to>
      <xdr:col>50</xdr:col>
      <xdr:colOff>165100</xdr:colOff>
      <xdr:row>98</xdr:row>
      <xdr:rowOff>2409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18936</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7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44960</xdr:rowOff>
    </xdr:from>
    <xdr:to>
      <xdr:col>46</xdr:col>
      <xdr:colOff>38100</xdr:colOff>
      <xdr:row>97</xdr:row>
      <xdr:rowOff>146560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163087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4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46994</xdr:rowOff>
    </xdr:from>
    <xdr:to>
      <xdr:col>41</xdr:col>
      <xdr:colOff>101600</xdr:colOff>
      <xdr:row>97</xdr:row>
      <xdr:rowOff>148594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165121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45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82463</xdr:rowOff>
    </xdr:from>
    <xdr:to>
      <xdr:col>36</xdr:col>
      <xdr:colOff>165100</xdr:colOff>
      <xdr:row>98</xdr:row>
      <xdr:rowOff>12613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29140</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8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163398</xdr:rowOff>
    </xdr:from>
    <xdr:to>
      <xdr:col>85</xdr:col>
      <xdr:colOff>127000</xdr:colOff>
      <xdr:row>38</xdr:row>
      <xdr:rowOff>40518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5821248"/>
          <a:ext cx="838200" cy="7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142664</xdr:rowOff>
    </xdr:from>
    <xdr:to>
      <xdr:col>81</xdr:col>
      <xdr:colOff>50800</xdr:colOff>
      <xdr:row>38</xdr:row>
      <xdr:rowOff>40518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143414"/>
          <a:ext cx="889000" cy="4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142664</xdr:rowOff>
    </xdr:from>
    <xdr:to>
      <xdr:col>76</xdr:col>
      <xdr:colOff>114300</xdr:colOff>
      <xdr:row>38</xdr:row>
      <xdr:rowOff>15883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143414"/>
          <a:ext cx="889000" cy="38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44077</xdr:rowOff>
    </xdr:from>
    <xdr:to>
      <xdr:col>71</xdr:col>
      <xdr:colOff>177800</xdr:colOff>
      <xdr:row>38</xdr:row>
      <xdr:rowOff>15883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044827"/>
          <a:ext cx="889000" cy="48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112598</xdr:rowOff>
    </xdr:from>
    <xdr:to>
      <xdr:col>85</xdr:col>
      <xdr:colOff>177800</xdr:colOff>
      <xdr:row>34</xdr:row>
      <xdr:rowOff>42748</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57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135475</xdr:rowOff>
    </xdr:from>
    <xdr:ext cx="599010"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62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161168</xdr:rowOff>
    </xdr:from>
    <xdr:to>
      <xdr:col>81</xdr:col>
      <xdr:colOff>101600</xdr:colOff>
      <xdr:row>38</xdr:row>
      <xdr:rowOff>91318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82445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91864</xdr:rowOff>
    </xdr:from>
    <xdr:to>
      <xdr:col>76</xdr:col>
      <xdr:colOff>165100</xdr:colOff>
      <xdr:row>36</xdr:row>
      <xdr:rowOff>22014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0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38541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136533</xdr:rowOff>
    </xdr:from>
    <xdr:to>
      <xdr:col>72</xdr:col>
      <xdr:colOff>38100</xdr:colOff>
      <xdr:row>38</xdr:row>
      <xdr:rowOff>66683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8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57810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164727</xdr:rowOff>
    </xdr:from>
    <xdr:to>
      <xdr:col>67</xdr:col>
      <xdr:colOff>101600</xdr:colOff>
      <xdr:row>35</xdr:row>
      <xdr:rowOff>94877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9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111404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76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156887</xdr:rowOff>
    </xdr:from>
    <xdr:to>
      <xdr:col>85</xdr:col>
      <xdr:colOff>127000</xdr:colOff>
      <xdr:row>58</xdr:row>
      <xdr:rowOff>2649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29537"/>
          <a:ext cx="838200" cy="1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160817</xdr:rowOff>
    </xdr:from>
    <xdr:to>
      <xdr:col>81</xdr:col>
      <xdr:colOff>50800</xdr:colOff>
      <xdr:row>58</xdr:row>
      <xdr:rowOff>2649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933467"/>
          <a:ext cx="889000" cy="1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139437</xdr:rowOff>
    </xdr:from>
    <xdr:to>
      <xdr:col>76</xdr:col>
      <xdr:colOff>114300</xdr:colOff>
      <xdr:row>57</xdr:row>
      <xdr:rowOff>160817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912087"/>
          <a:ext cx="8890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139437</xdr:rowOff>
    </xdr:from>
    <xdr:to>
      <xdr:col>71</xdr:col>
      <xdr:colOff>177800</xdr:colOff>
      <xdr:row>58</xdr:row>
      <xdr:rowOff>3310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91208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106087</xdr:rowOff>
    </xdr:from>
    <xdr:to>
      <xdr:col>85</xdr:col>
      <xdr:colOff>177800</xdr:colOff>
      <xdr:row>58</xdr:row>
      <xdr:rowOff>36237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84514</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5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123299</xdr:rowOff>
    </xdr:from>
    <xdr:to>
      <xdr:col>81</xdr:col>
      <xdr:colOff>101600</xdr:colOff>
      <xdr:row>58</xdr:row>
      <xdr:rowOff>53449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44576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8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110017</xdr:rowOff>
    </xdr:from>
    <xdr:to>
      <xdr:col>76</xdr:col>
      <xdr:colOff>165100</xdr:colOff>
      <xdr:row>58</xdr:row>
      <xdr:rowOff>40167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31294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7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88637</xdr:rowOff>
    </xdr:from>
    <xdr:to>
      <xdr:col>72</xdr:col>
      <xdr:colOff>38100</xdr:colOff>
      <xdr:row>58</xdr:row>
      <xdr:rowOff>18787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8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35314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63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123960</xdr:rowOff>
    </xdr:from>
    <xdr:to>
      <xdr:col>67</xdr:col>
      <xdr:colOff>101600</xdr:colOff>
      <xdr:row>58</xdr:row>
      <xdr:rowOff>54110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45237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9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102812</xdr:rowOff>
    </xdr:from>
    <xdr:to>
      <xdr:col>85</xdr:col>
      <xdr:colOff>127000</xdr:colOff>
      <xdr:row>75</xdr:row>
      <xdr:rowOff>104815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2790112"/>
          <a:ext cx="838200" cy="17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104815</xdr:rowOff>
    </xdr:from>
    <xdr:to>
      <xdr:col>81</xdr:col>
      <xdr:colOff>50800</xdr:colOff>
      <xdr:row>78</xdr:row>
      <xdr:rowOff>6810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2963565"/>
          <a:ext cx="889000" cy="4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166846</xdr:rowOff>
    </xdr:from>
    <xdr:to>
      <xdr:col>76</xdr:col>
      <xdr:colOff>114300</xdr:colOff>
      <xdr:row>78</xdr:row>
      <xdr:rowOff>6810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368496"/>
          <a:ext cx="8890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158640</xdr:rowOff>
    </xdr:from>
    <xdr:to>
      <xdr:col>71</xdr:col>
      <xdr:colOff>177800</xdr:colOff>
      <xdr:row>77</xdr:row>
      <xdr:rowOff>166846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360290"/>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52012</xdr:rowOff>
    </xdr:from>
    <xdr:to>
      <xdr:col>85</xdr:col>
      <xdr:colOff>177800</xdr:colOff>
      <xdr:row>74</xdr:row>
      <xdr:rowOff>153612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273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74889</xdr:rowOff>
    </xdr:from>
    <xdr:ext cx="599010"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59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54015</xdr:rowOff>
    </xdr:from>
    <xdr:to>
      <xdr:col>81</xdr:col>
      <xdr:colOff>101600</xdr:colOff>
      <xdr:row>75</xdr:row>
      <xdr:rowOff>155615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29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692</xdr:rowOff>
    </xdr:from>
    <xdr:ext cx="59901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181795" y="1268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127460</xdr:rowOff>
    </xdr:from>
    <xdr:to>
      <xdr:col>76</xdr:col>
      <xdr:colOff>165100</xdr:colOff>
      <xdr:row>78</xdr:row>
      <xdr:rowOff>57610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3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74137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10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116046</xdr:rowOff>
    </xdr:from>
    <xdr:to>
      <xdr:col>72</xdr:col>
      <xdr:colOff>38100</xdr:colOff>
      <xdr:row>78</xdr:row>
      <xdr:rowOff>46196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62723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0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107840</xdr:rowOff>
    </xdr:from>
    <xdr:to>
      <xdr:col>67</xdr:col>
      <xdr:colOff>101600</xdr:colOff>
      <xdr:row>78</xdr:row>
      <xdr:rowOff>37990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0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54517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08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152896</xdr:rowOff>
    </xdr:from>
    <xdr:to>
      <xdr:col>85</xdr:col>
      <xdr:colOff>127000</xdr:colOff>
      <xdr:row>97</xdr:row>
      <xdr:rowOff>32691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612096"/>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132511</xdr:rowOff>
    </xdr:from>
    <xdr:to>
      <xdr:col>81</xdr:col>
      <xdr:colOff>50800</xdr:colOff>
      <xdr:row>96</xdr:row>
      <xdr:rowOff>152896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591711"/>
          <a:ext cx="889000" cy="2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118267</xdr:rowOff>
    </xdr:from>
    <xdr:to>
      <xdr:col>76</xdr:col>
      <xdr:colOff>114300</xdr:colOff>
      <xdr:row>96</xdr:row>
      <xdr:rowOff>132511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577467"/>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105947</xdr:rowOff>
    </xdr:from>
    <xdr:to>
      <xdr:col>71</xdr:col>
      <xdr:colOff>177800</xdr:colOff>
      <xdr:row>96</xdr:row>
      <xdr:rowOff>118267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65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153341</xdr:rowOff>
    </xdr:from>
    <xdr:to>
      <xdr:col>85</xdr:col>
      <xdr:colOff>177800</xdr:colOff>
      <xdr:row>97</xdr:row>
      <xdr:rowOff>83491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1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4768</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6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102096</xdr:rowOff>
    </xdr:from>
    <xdr:to>
      <xdr:col>81</xdr:col>
      <xdr:colOff>101600</xdr:colOff>
      <xdr:row>97</xdr:row>
      <xdr:rowOff>32246</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48773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33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81711</xdr:rowOff>
    </xdr:from>
    <xdr:to>
      <xdr:col>76</xdr:col>
      <xdr:colOff>165100</xdr:colOff>
      <xdr:row>97</xdr:row>
      <xdr:rowOff>11861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28388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67467</xdr:rowOff>
    </xdr:from>
    <xdr:to>
      <xdr:col>72</xdr:col>
      <xdr:colOff>38100</xdr:colOff>
      <xdr:row>96</xdr:row>
      <xdr:rowOff>169067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14144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55147</xdr:rowOff>
    </xdr:from>
    <xdr:to>
      <xdr:col>67</xdr:col>
      <xdr:colOff>101600</xdr:colOff>
      <xdr:row>96</xdr:row>
      <xdr:rowOff>156747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1824</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消防費においては、住民一人当たり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千円となっており、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418.7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％の増となっている。これは、防災行政無線デジタル化改修事業によるもので、平成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年度までの繰り越し事業として実施される。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・災害復旧費については、集中豪雨、台風災害などの影響により近年特に事業費が増えており、今回も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の伸びとなった。災害による急激な経費の増加については、基金等の活用も考慮しながら対応していきたい。</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財政調整基金については、例年、財源の確保と適正な歳出精査により、取り崩しを回避しており、中長期的な見通しをもとに決算剰余金を他の基金とのバランスを持って積立継続している。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実質収支額は、住民ニーズに対応した施策の度合いを考慮しても適正な数値にて推移していると考える。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は、地方交付税の減額が大きく影響しマイナスとなった。この傾向は今後も続くと見られ、事業の見直し等による事業費の圧縮も検討していく。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各会計とも赤字はなく、健全化数値で推移している。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業実施会計については、受益住民の負担も検討すべきものであるが、過疎地域である中山間地域の環境においては、それら収益による運営継続は住民負担大となり厳しい結果となることから、一般会計予算からの繰入金に頼らざるを得ない事情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ただし、常に住民負担の公平性と均衡性、また、妥当性を検証し、適正な事業運営を進めていく必要がある。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3670995</v>
      </c>
      <c r="BO4" s="403"/>
      <c r="BP4" s="403"/>
      <c r="BQ4" s="403"/>
      <c r="BR4" s="403"/>
      <c r="BS4" s="403"/>
      <c r="BT4" s="403"/>
      <c r="BU4" s="404"/>
      <c r="BV4" s="402">
        <v>3733969</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4.9000000000000004</v>
      </c>
      <c r="CU4" s="584"/>
      <c r="CV4" s="584"/>
      <c r="CW4" s="584"/>
      <c r="CX4" s="584"/>
      <c r="CY4" s="584"/>
      <c r="CZ4" s="584"/>
      <c r="DA4" s="585"/>
      <c r="DB4" s="583">
        <v>5.4</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3490887</v>
      </c>
      <c r="BO5" s="408"/>
      <c r="BP5" s="408"/>
      <c r="BQ5" s="408"/>
      <c r="BR5" s="408"/>
      <c r="BS5" s="408"/>
      <c r="BT5" s="408"/>
      <c r="BU5" s="409"/>
      <c r="BV5" s="407">
        <v>3539205</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81.7</v>
      </c>
      <c r="CU5" s="378"/>
      <c r="CV5" s="378"/>
      <c r="CW5" s="378"/>
      <c r="CX5" s="378"/>
      <c r="CY5" s="378"/>
      <c r="CZ5" s="378"/>
      <c r="DA5" s="379"/>
      <c r="DB5" s="377">
        <v>79.599999999999994</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180108</v>
      </c>
      <c r="BO6" s="408"/>
      <c r="BP6" s="408"/>
      <c r="BQ6" s="408"/>
      <c r="BR6" s="408"/>
      <c r="BS6" s="408"/>
      <c r="BT6" s="408"/>
      <c r="BU6" s="409"/>
      <c r="BV6" s="407">
        <v>194764</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84.8</v>
      </c>
      <c r="CU6" s="558"/>
      <c r="CV6" s="558"/>
      <c r="CW6" s="558"/>
      <c r="CX6" s="558"/>
      <c r="CY6" s="558"/>
      <c r="CZ6" s="558"/>
      <c r="DA6" s="559"/>
      <c r="DB6" s="557">
        <v>82.7</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88606</v>
      </c>
      <c r="BO7" s="408"/>
      <c r="BP7" s="408"/>
      <c r="BQ7" s="408"/>
      <c r="BR7" s="408"/>
      <c r="BS7" s="408"/>
      <c r="BT7" s="408"/>
      <c r="BU7" s="409"/>
      <c r="BV7" s="407">
        <v>86099</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1885805</v>
      </c>
      <c r="CU7" s="408"/>
      <c r="CV7" s="408"/>
      <c r="CW7" s="408"/>
      <c r="CX7" s="408"/>
      <c r="CY7" s="408"/>
      <c r="CZ7" s="408"/>
      <c r="DA7" s="409"/>
      <c r="DB7" s="407">
        <v>2019583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100</v>
      </c>
      <c r="AV8" s="465"/>
      <c r="AW8" s="465"/>
      <c r="AX8" s="465"/>
      <c r="AY8" s="387" t="s">
        <v>104</v>
      </c>
      <c r="AZ8" s="388"/>
      <c r="BA8" s="388"/>
      <c r="BB8" s="388"/>
      <c r="BC8" s="388"/>
      <c r="BD8" s="388"/>
      <c r="BE8" s="388"/>
      <c r="BF8" s="388"/>
      <c r="BG8" s="388"/>
      <c r="BH8" s="388"/>
      <c r="BI8" s="388"/>
      <c r="BJ8" s="388"/>
      <c r="BK8" s="388"/>
      <c r="BL8" s="388"/>
      <c r="BM8" s="389"/>
      <c r="BN8" s="407">
        <v>91502</v>
      </c>
      <c r="BO8" s="408"/>
      <c r="BP8" s="408"/>
      <c r="BQ8" s="408"/>
      <c r="BR8" s="408"/>
      <c r="BS8" s="408"/>
      <c r="BT8" s="408"/>
      <c r="BU8" s="409"/>
      <c r="BV8" s="407">
        <v>108665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0.17</v>
      </c>
      <c r="CU8" s="521"/>
      <c r="CV8" s="521"/>
      <c r="CW8" s="521"/>
      <c r="CX8" s="521"/>
      <c r="CY8" s="521"/>
      <c r="CZ8" s="521"/>
      <c r="DA8" s="522"/>
      <c r="DB8" s="520">
        <v>0.16</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1739</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100</v>
      </c>
      <c r="AV9" s="465"/>
      <c r="AW9" s="465"/>
      <c r="AX9" s="465"/>
      <c r="AY9" s="387" t="s">
        <v>110</v>
      </c>
      <c r="AZ9" s="388"/>
      <c r="BA9" s="388"/>
      <c r="BB9" s="388"/>
      <c r="BC9" s="388"/>
      <c r="BD9" s="388"/>
      <c r="BE9" s="388"/>
      <c r="BF9" s="388"/>
      <c r="BG9" s="388"/>
      <c r="BH9" s="388"/>
      <c r="BI9" s="388"/>
      <c r="BJ9" s="388"/>
      <c r="BK9" s="388"/>
      <c r="BL9" s="388"/>
      <c r="BM9" s="389"/>
      <c r="BN9" s="407">
        <v>-17163</v>
      </c>
      <c r="BO9" s="408"/>
      <c r="BP9" s="408"/>
      <c r="BQ9" s="408"/>
      <c r="BR9" s="408"/>
      <c r="BS9" s="408"/>
      <c r="BT9" s="408"/>
      <c r="BU9" s="409"/>
      <c r="BV9" s="407">
        <v>10114</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13.2</v>
      </c>
      <c r="CU9" s="378"/>
      <c r="CV9" s="378"/>
      <c r="CW9" s="378"/>
      <c r="CX9" s="378"/>
      <c r="CY9" s="378"/>
      <c r="CZ9" s="378"/>
      <c r="DA9" s="379"/>
      <c r="DB9" s="377">
        <v>15.5</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112</v>
      </c>
      <c r="M10" s="381"/>
      <c r="N10" s="381"/>
      <c r="O10" s="381"/>
      <c r="P10" s="381"/>
      <c r="Q10" s="382"/>
      <c r="R10" s="383">
        <v>1882</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114</v>
      </c>
      <c r="AV10" s="465"/>
      <c r="AW10" s="465"/>
      <c r="AX10" s="465"/>
      <c r="AY10" s="387" t="s">
        <v>115</v>
      </c>
      <c r="AZ10" s="388"/>
      <c r="BA10" s="388"/>
      <c r="BB10" s="388"/>
      <c r="BC10" s="388"/>
      <c r="BD10" s="388"/>
      <c r="BE10" s="388"/>
      <c r="BF10" s="388"/>
      <c r="BG10" s="388"/>
      <c r="BH10" s="388"/>
      <c r="BI10" s="388"/>
      <c r="BJ10" s="388"/>
      <c r="BK10" s="388"/>
      <c r="BL10" s="388"/>
      <c r="BM10" s="389"/>
      <c r="BN10" s="407">
        <v>9525</v>
      </c>
      <c r="BO10" s="408"/>
      <c r="BP10" s="408"/>
      <c r="BQ10" s="408"/>
      <c r="BR10" s="408"/>
      <c r="BS10" s="408"/>
      <c r="BT10" s="408"/>
      <c r="BU10" s="409"/>
      <c r="BV10" s="407">
        <v>33452</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1766</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88</v>
      </c>
      <c r="AV12" s="465"/>
      <c r="AW12" s="465"/>
      <c r="AX12" s="465"/>
      <c r="AY12" s="387" t="s">
        <v>129</v>
      </c>
      <c r="AZ12" s="388"/>
      <c r="BA12" s="388"/>
      <c r="BB12" s="388"/>
      <c r="BC12" s="388"/>
      <c r="BD12" s="388"/>
      <c r="BE12" s="388"/>
      <c r="BF12" s="388"/>
      <c r="BG12" s="388"/>
      <c r="BH12" s="388"/>
      <c r="BI12" s="388"/>
      <c r="BJ12" s="388"/>
      <c r="BK12" s="388"/>
      <c r="BL12" s="388"/>
      <c r="BM12" s="389"/>
      <c r="BN12" s="407">
        <v>0</v>
      </c>
      <c r="BO12" s="408"/>
      <c r="BP12" s="408"/>
      <c r="BQ12" s="408"/>
      <c r="BR12" s="408"/>
      <c r="BS12" s="408"/>
      <c r="BT12" s="408"/>
      <c r="BU12" s="409"/>
      <c r="BV12" s="407">
        <v>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1763</v>
      </c>
      <c r="S13" s="511"/>
      <c r="T13" s="511"/>
      <c r="U13" s="511"/>
      <c r="V13" s="512"/>
      <c r="W13" s="498" t="s">
        <v>132</v>
      </c>
      <c r="X13" s="420"/>
      <c r="Y13" s="420"/>
      <c r="Z13" s="420"/>
      <c r="AA13" s="420"/>
      <c r="AB13" s="421"/>
      <c r="AC13" s="383">
        <v>387</v>
      </c>
      <c r="AD13" s="384"/>
      <c r="AE13" s="384"/>
      <c r="AF13" s="384"/>
      <c r="AG13" s="385"/>
      <c r="AH13" s="383">
        <v>392</v>
      </c>
      <c r="AI13" s="384"/>
      <c r="AJ13" s="384"/>
      <c r="AK13" s="384"/>
      <c r="AL13" s="386"/>
      <c r="AM13" s="476" t="s">
        <v>133</v>
      </c>
      <c r="AN13" s="381"/>
      <c r="AO13" s="381"/>
      <c r="AP13" s="381"/>
      <c r="AQ13" s="381"/>
      <c r="AR13" s="381"/>
      <c r="AS13" s="381"/>
      <c r="AT13" s="382"/>
      <c r="AU13" s="464" t="s">
        <v>120</v>
      </c>
      <c r="AV13" s="465"/>
      <c r="AW13" s="465"/>
      <c r="AX13" s="465"/>
      <c r="AY13" s="387" t="s">
        <v>134</v>
      </c>
      <c r="AZ13" s="388"/>
      <c r="BA13" s="388"/>
      <c r="BB13" s="388"/>
      <c r="BC13" s="388"/>
      <c r="BD13" s="388"/>
      <c r="BE13" s="388"/>
      <c r="BF13" s="388"/>
      <c r="BG13" s="388"/>
      <c r="BH13" s="388"/>
      <c r="BI13" s="388"/>
      <c r="BJ13" s="388"/>
      <c r="BK13" s="388"/>
      <c r="BL13" s="388"/>
      <c r="BM13" s="389"/>
      <c r="BN13" s="407">
        <v>-7638</v>
      </c>
      <c r="BO13" s="408"/>
      <c r="BP13" s="408"/>
      <c r="BQ13" s="408"/>
      <c r="BR13" s="408"/>
      <c r="BS13" s="408"/>
      <c r="BT13" s="408"/>
      <c r="BU13" s="409"/>
      <c r="BV13" s="407">
        <v>43566</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6.9</v>
      </c>
      <c r="CU13" s="378"/>
      <c r="CV13" s="378"/>
      <c r="CW13" s="378"/>
      <c r="CX13" s="378"/>
      <c r="CY13" s="378"/>
      <c r="CZ13" s="378"/>
      <c r="DA13" s="379"/>
      <c r="DB13" s="377">
        <v>7.7</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1835</v>
      </c>
      <c r="S14" s="511"/>
      <c r="T14" s="511"/>
      <c r="U14" s="511"/>
      <c r="V14" s="512"/>
      <c r="W14" s="513"/>
      <c r="X14" s="423"/>
      <c r="Y14" s="423"/>
      <c r="Z14" s="423"/>
      <c r="AA14" s="423"/>
      <c r="AB14" s="424"/>
      <c r="AC14" s="503">
        <v>40</v>
      </c>
      <c r="AD14" s="504"/>
      <c r="AE14" s="504"/>
      <c r="AF14" s="504"/>
      <c r="AG14" s="505"/>
      <c r="AH14" s="503">
        <v>41.4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t="s">
        <v>123</v>
      </c>
      <c r="CU14" s="515"/>
      <c r="CV14" s="515"/>
      <c r="CW14" s="515"/>
      <c r="CX14" s="515"/>
      <c r="CY14" s="515"/>
      <c r="CZ14" s="515"/>
      <c r="DA14" s="516"/>
      <c r="DB14" s="514" t="s">
        <v>123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131</v>
      </c>
      <c r="N15" s="508"/>
      <c r="O15" s="508"/>
      <c r="P15" s="508"/>
      <c r="Q15" s="509"/>
      <c r="R15" s="510">
        <v>1830</v>
      </c>
      <c r="S15" s="511"/>
      <c r="T15" s="511"/>
      <c r="U15" s="511"/>
      <c r="V15" s="512"/>
      <c r="W15" s="498" t="s">
        <v>138</v>
      </c>
      <c r="X15" s="420"/>
      <c r="Y15" s="420"/>
      <c r="Z15" s="420"/>
      <c r="AA15" s="420"/>
      <c r="AB15" s="421"/>
      <c r="AC15" s="383">
        <v>159</v>
      </c>
      <c r="AD15" s="384"/>
      <c r="AE15" s="384"/>
      <c r="AF15" s="384"/>
      <c r="AG15" s="385"/>
      <c r="AH15" s="383">
        <v>150</v>
      </c>
      <c r="AI15" s="384"/>
      <c r="AJ15" s="384"/>
      <c r="AK15" s="384"/>
      <c r="AL15" s="386"/>
      <c r="AM15" s="476"/>
      <c r="AN15" s="381"/>
      <c r="AO15" s="381"/>
      <c r="AP15" s="381"/>
      <c r="AQ15" s="381"/>
      <c r="AR15" s="381"/>
      <c r="AS15" s="381"/>
      <c r="AT15" s="382"/>
      <c r="AU15" s="464"/>
      <c r="AV15" s="465"/>
      <c r="AW15" s="465"/>
      <c r="AX15" s="465"/>
      <c r="AY15" s="399" t="s">
        <v>139</v>
      </c>
      <c r="AZ15" s="400"/>
      <c r="BA15" s="400"/>
      <c r="BB15" s="400"/>
      <c r="BC15" s="400"/>
      <c r="BD15" s="400"/>
      <c r="BE15" s="400"/>
      <c r="BF15" s="400"/>
      <c r="BG15" s="400"/>
      <c r="BH15" s="400"/>
      <c r="BI15" s="400"/>
      <c r="BJ15" s="400"/>
      <c r="BK15" s="400"/>
      <c r="BL15" s="400"/>
      <c r="BM15" s="401"/>
      <c r="BN15" s="402">
        <v>315285</v>
      </c>
      <c r="BO15" s="403"/>
      <c r="BP15" s="403"/>
      <c r="BQ15" s="403"/>
      <c r="BR15" s="403"/>
      <c r="BS15" s="403"/>
      <c r="BT15" s="403"/>
      <c r="BU15" s="404"/>
      <c r="BV15" s="402">
        <v>306190</v>
      </c>
      <c r="BW15" s="403"/>
      <c r="BX15" s="403"/>
      <c r="BY15" s="403"/>
      <c r="BZ15" s="403"/>
      <c r="CA15" s="403"/>
      <c r="CB15" s="403"/>
      <c r="CC15" s="404"/>
      <c r="CD15" s="517" t="s">
        <v>140</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141</v>
      </c>
      <c r="M16" s="501"/>
      <c r="N16" s="501"/>
      <c r="O16" s="501"/>
      <c r="P16" s="501"/>
      <c r="Q16" s="502"/>
      <c r="R16" s="495" t="s">
        <v>142</v>
      </c>
      <c r="S16" s="496"/>
      <c r="T16" s="496"/>
      <c r="U16" s="496"/>
      <c r="V16" s="497"/>
      <c r="W16" s="513"/>
      <c r="X16" s="423"/>
      <c r="Y16" s="423"/>
      <c r="Z16" s="423"/>
      <c r="AA16" s="423"/>
      <c r="AB16" s="424"/>
      <c r="AC16" s="503">
        <v>16.399999999999999</v>
      </c>
      <c r="AD16" s="504"/>
      <c r="AE16" s="504"/>
      <c r="AF16" s="504"/>
      <c r="AG16" s="505"/>
      <c r="AH16" s="503">
        <v>15.8</v>
      </c>
      <c r="AI16" s="504"/>
      <c r="AJ16" s="504"/>
      <c r="AK16" s="504"/>
      <c r="AL16" s="506"/>
      <c r="AM16" s="476"/>
      <c r="AN16" s="381"/>
      <c r="AO16" s="381"/>
      <c r="AP16" s="381"/>
      <c r="AQ16" s="381"/>
      <c r="AR16" s="381"/>
      <c r="AS16" s="381"/>
      <c r="AT16" s="382"/>
      <c r="AU16" s="464"/>
      <c r="AV16" s="465"/>
      <c r="AW16" s="465"/>
      <c r="AX16" s="465"/>
      <c r="AY16" s="387" t="s">
        <v>143</v>
      </c>
      <c r="AZ16" s="388"/>
      <c r="BA16" s="388"/>
      <c r="BB16" s="388"/>
      <c r="BC16" s="388"/>
      <c r="BD16" s="388"/>
      <c r="BE16" s="388"/>
      <c r="BF16" s="388"/>
      <c r="BG16" s="388"/>
      <c r="BH16" s="388"/>
      <c r="BI16" s="388"/>
      <c r="BJ16" s="388"/>
      <c r="BK16" s="388"/>
      <c r="BL16" s="388"/>
      <c r="BM16" s="389"/>
      <c r="BN16" s="407">
        <v>1752642</v>
      </c>
      <c r="BO16" s="408"/>
      <c r="BP16" s="408"/>
      <c r="BQ16" s="408"/>
      <c r="BR16" s="408"/>
      <c r="BS16" s="408"/>
      <c r="BT16" s="408"/>
      <c r="BU16" s="409"/>
      <c r="BV16" s="407">
        <v>1885420</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144</v>
      </c>
      <c r="N17" s="493"/>
      <c r="O17" s="493"/>
      <c r="P17" s="493"/>
      <c r="Q17" s="494"/>
      <c r="R17" s="495" t="s">
        <v>145</v>
      </c>
      <c r="S17" s="496"/>
      <c r="T17" s="496"/>
      <c r="U17" s="496"/>
      <c r="V17" s="497"/>
      <c r="W17" s="498" t="s">
        <v>146</v>
      </c>
      <c r="X17" s="420"/>
      <c r="Y17" s="420"/>
      <c r="Z17" s="420"/>
      <c r="AA17" s="420"/>
      <c r="AB17" s="421"/>
      <c r="AC17" s="383">
        <v>422</v>
      </c>
      <c r="AD17" s="384"/>
      <c r="AE17" s="384"/>
      <c r="AF17" s="384"/>
      <c r="AG17" s="385"/>
      <c r="AH17" s="383">
        <v>405</v>
      </c>
      <c r="AI17" s="384"/>
      <c r="AJ17" s="384"/>
      <c r="AK17" s="384"/>
      <c r="AL17" s="386"/>
      <c r="AM17" s="476"/>
      <c r="AN17" s="381"/>
      <c r="AO17" s="381"/>
      <c r="AP17" s="381"/>
      <c r="AQ17" s="381"/>
      <c r="AR17" s="381"/>
      <c r="AS17" s="381"/>
      <c r="AT17" s="382"/>
      <c r="AU17" s="464"/>
      <c r="AV17" s="465"/>
      <c r="AW17" s="465"/>
      <c r="AX17" s="465"/>
      <c r="AY17" s="387" t="s">
        <v>147</v>
      </c>
      <c r="AZ17" s="388"/>
      <c r="BA17" s="388"/>
      <c r="BB17" s="388"/>
      <c r="BC17" s="388"/>
      <c r="BD17" s="388"/>
      <c r="BE17" s="388"/>
      <c r="BF17" s="388"/>
      <c r="BG17" s="388"/>
      <c r="BH17" s="388"/>
      <c r="BI17" s="388"/>
      <c r="BJ17" s="388"/>
      <c r="BK17" s="388"/>
      <c r="BL17" s="388"/>
      <c r="BM17" s="389"/>
      <c r="BN17" s="407">
        <v>377061</v>
      </c>
      <c r="BO17" s="408"/>
      <c r="BP17" s="408"/>
      <c r="BQ17" s="408"/>
      <c r="BR17" s="408"/>
      <c r="BS17" s="408"/>
      <c r="BT17" s="408"/>
      <c r="BU17" s="409"/>
      <c r="BV17" s="407">
        <v>363999</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148</v>
      </c>
      <c r="C18" s="470"/>
      <c r="D18" s="470"/>
      <c r="E18" s="471"/>
      <c r="F18" s="471"/>
      <c r="G18" s="471"/>
      <c r="H18" s="471"/>
      <c r="I18" s="471"/>
      <c r="J18" s="471"/>
      <c r="K18" s="471"/>
      <c r="L18" s="472">
        <v>187.56</v>
      </c>
      <c r="M18" s="472"/>
      <c r="N18" s="472"/>
      <c r="O18" s="472"/>
      <c r="P18" s="472"/>
      <c r="Q18" s="472"/>
      <c r="R18" s="473"/>
      <c r="S18" s="473"/>
      <c r="T18" s="473"/>
      <c r="U18" s="473"/>
      <c r="V18" s="474"/>
      <c r="W18" s="488"/>
      <c r="X18" s="489"/>
      <c r="Y18" s="489"/>
      <c r="Z18" s="489"/>
      <c r="AA18" s="489"/>
      <c r="AB18" s="499"/>
      <c r="AC18" s="371">
        <v>43.6</v>
      </c>
      <c r="AD18" s="372"/>
      <c r="AE18" s="372"/>
      <c r="AF18" s="372"/>
      <c r="AG18" s="475"/>
      <c r="AH18" s="371">
        <v>42.8</v>
      </c>
      <c r="AI18" s="372"/>
      <c r="AJ18" s="372"/>
      <c r="AK18" s="372"/>
      <c r="AL18" s="373"/>
      <c r="AM18" s="476"/>
      <c r="AN18" s="381"/>
      <c r="AO18" s="381"/>
      <c r="AP18" s="381"/>
      <c r="AQ18" s="381"/>
      <c r="AR18" s="381"/>
      <c r="AS18" s="381"/>
      <c r="AT18" s="382"/>
      <c r="AU18" s="464"/>
      <c r="AV18" s="465"/>
      <c r="AW18" s="465"/>
      <c r="AX18" s="465"/>
      <c r="AY18" s="387" t="s">
        <v>149</v>
      </c>
      <c r="AZ18" s="388"/>
      <c r="BA18" s="388"/>
      <c r="BB18" s="388"/>
      <c r="BC18" s="388"/>
      <c r="BD18" s="388"/>
      <c r="BE18" s="388"/>
      <c r="BF18" s="388"/>
      <c r="BG18" s="388"/>
      <c r="BH18" s="388"/>
      <c r="BI18" s="388"/>
      <c r="BJ18" s="388"/>
      <c r="BK18" s="388"/>
      <c r="BL18" s="388"/>
      <c r="BM18" s="389"/>
      <c r="BN18" s="407">
        <v>1585433</v>
      </c>
      <c r="BO18" s="408"/>
      <c r="BP18" s="408"/>
      <c r="BQ18" s="408"/>
      <c r="BR18" s="408"/>
      <c r="BS18" s="408"/>
      <c r="BT18" s="408"/>
      <c r="BU18" s="409"/>
      <c r="BV18" s="407">
        <v>1639927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150</v>
      </c>
      <c r="C19" s="470"/>
      <c r="D19" s="470"/>
      <c r="E19" s="471"/>
      <c r="F19" s="471"/>
      <c r="G19" s="471"/>
      <c r="H19" s="471"/>
      <c r="I19" s="471"/>
      <c r="J19" s="471"/>
      <c r="K19" s="471"/>
      <c r="L19" s="477">
        <v>9</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151</v>
      </c>
      <c r="AZ19" s="388"/>
      <c r="BA19" s="388"/>
      <c r="BB19" s="388"/>
      <c r="BC19" s="388"/>
      <c r="BD19" s="388"/>
      <c r="BE19" s="388"/>
      <c r="BF19" s="388"/>
      <c r="BG19" s="388"/>
      <c r="BH19" s="388"/>
      <c r="BI19" s="388"/>
      <c r="BJ19" s="388"/>
      <c r="BK19" s="388"/>
      <c r="BL19" s="388"/>
      <c r="BM19" s="389"/>
      <c r="BN19" s="407">
        <v>2498255</v>
      </c>
      <c r="BO19" s="408"/>
      <c r="BP19" s="408"/>
      <c r="BQ19" s="408"/>
      <c r="BR19" s="408"/>
      <c r="BS19" s="408"/>
      <c r="BT19" s="408"/>
      <c r="BU19" s="409"/>
      <c r="BV19" s="407">
        <v>2528855</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152</v>
      </c>
      <c r="C20" s="470"/>
      <c r="D20" s="470"/>
      <c r="E20" s="471"/>
      <c r="F20" s="471"/>
      <c r="G20" s="471"/>
      <c r="H20" s="471"/>
      <c r="I20" s="471"/>
      <c r="J20" s="471"/>
      <c r="K20" s="471"/>
      <c r="L20" s="477">
        <v>688</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154</v>
      </c>
      <c r="C22" s="437"/>
      <c r="D22" s="438"/>
      <c r="E22" s="445" t="s">
        <v>1</v>
      </c>
      <c r="F22" s="420"/>
      <c r="G22" s="420"/>
      <c r="H22" s="420"/>
      <c r="I22" s="420"/>
      <c r="J22" s="420"/>
      <c r="K22" s="421"/>
      <c r="L22" s="445" t="s">
        <v>155</v>
      </c>
      <c r="M22" s="420"/>
      <c r="N22" s="420"/>
      <c r="O22" s="420"/>
      <c r="P22" s="421"/>
      <c r="Q22" s="430" t="s">
        <v>156</v>
      </c>
      <c r="R22" s="431"/>
      <c r="S22" s="431"/>
      <c r="T22" s="431"/>
      <c r="U22" s="431"/>
      <c r="V22" s="446"/>
      <c r="W22" s="448" t="s">
        <v>157</v>
      </c>
      <c r="X22" s="437"/>
      <c r="Y22" s="438"/>
      <c r="Z22" s="445" t="s">
        <v>1</v>
      </c>
      <c r="AA22" s="420"/>
      <c r="AB22" s="420"/>
      <c r="AC22" s="420"/>
      <c r="AD22" s="420"/>
      <c r="AE22" s="420"/>
      <c r="AF22" s="420"/>
      <c r="AG22" s="421"/>
      <c r="AH22" s="419" t="s">
        <v>158</v>
      </c>
      <c r="AI22" s="420"/>
      <c r="AJ22" s="420"/>
      <c r="AK22" s="420"/>
      <c r="AL22" s="421"/>
      <c r="AM22" s="419" t="s">
        <v>159</v>
      </c>
      <c r="AN22" s="425"/>
      <c r="AO22" s="425"/>
      <c r="AP22" s="425"/>
      <c r="AQ22" s="425"/>
      <c r="AR22" s="426"/>
      <c r="AS22" s="430" t="s">
        <v>156</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160</v>
      </c>
      <c r="AZ23" s="400"/>
      <c r="BA23" s="400"/>
      <c r="BB23" s="400"/>
      <c r="BC23" s="400"/>
      <c r="BD23" s="400"/>
      <c r="BE23" s="400"/>
      <c r="BF23" s="400"/>
      <c r="BG23" s="400"/>
      <c r="BH23" s="400"/>
      <c r="BI23" s="400"/>
      <c r="BJ23" s="400"/>
      <c r="BK23" s="400"/>
      <c r="BL23" s="400"/>
      <c r="BM23" s="401"/>
      <c r="BN23" s="407">
        <v>2951032</v>
      </c>
      <c r="BO23" s="408"/>
      <c r="BP23" s="408"/>
      <c r="BQ23" s="408"/>
      <c r="BR23" s="408"/>
      <c r="BS23" s="408"/>
      <c r="BT23" s="408"/>
      <c r="BU23" s="409"/>
      <c r="BV23" s="407">
        <v>2863754</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161</v>
      </c>
      <c r="F24" s="381"/>
      <c r="G24" s="381"/>
      <c r="H24" s="381"/>
      <c r="I24" s="381"/>
      <c r="J24" s="381"/>
      <c r="K24" s="382"/>
      <c r="L24" s="383">
        <v>1</v>
      </c>
      <c r="M24" s="384"/>
      <c r="N24" s="384"/>
      <c r="O24" s="384"/>
      <c r="P24" s="385"/>
      <c r="Q24" s="383">
        <v>6560</v>
      </c>
      <c r="R24" s="384"/>
      <c r="S24" s="384"/>
      <c r="T24" s="384"/>
      <c r="U24" s="384"/>
      <c r="V24" s="385"/>
      <c r="W24" s="449"/>
      <c r="X24" s="440"/>
      <c r="Y24" s="441"/>
      <c r="Z24" s="380" t="s">
        <v>162</v>
      </c>
      <c r="AA24" s="381"/>
      <c r="AB24" s="381"/>
      <c r="AC24" s="381"/>
      <c r="AD24" s="381"/>
      <c r="AE24" s="381"/>
      <c r="AF24" s="381"/>
      <c r="AG24" s="382"/>
      <c r="AH24" s="383">
        <v>48</v>
      </c>
      <c r="AI24" s="384"/>
      <c r="AJ24" s="384"/>
      <c r="AK24" s="384"/>
      <c r="AL24" s="385"/>
      <c r="AM24" s="383">
        <v>148224</v>
      </c>
      <c r="AN24" s="384"/>
      <c r="AO24" s="384"/>
      <c r="AP24" s="384"/>
      <c r="AQ24" s="384"/>
      <c r="AR24" s="385"/>
      <c r="AS24" s="383">
        <v>3088</v>
      </c>
      <c r="AT24" s="384"/>
      <c r="AU24" s="384"/>
      <c r="AV24" s="384"/>
      <c r="AW24" s="384"/>
      <c r="AX24" s="386"/>
      <c r="AY24" s="374" t="s">
        <v>163</v>
      </c>
      <c r="AZ24" s="375"/>
      <c r="BA24" s="375"/>
      <c r="BB24" s="375"/>
      <c r="BC24" s="375"/>
      <c r="BD24" s="375"/>
      <c r="BE24" s="375"/>
      <c r="BF24" s="375"/>
      <c r="BG24" s="375"/>
      <c r="BH24" s="375"/>
      <c r="BI24" s="375"/>
      <c r="BJ24" s="375"/>
      <c r="BK24" s="375"/>
      <c r="BL24" s="375"/>
      <c r="BM24" s="376"/>
      <c r="BN24" s="407">
        <v>2729411</v>
      </c>
      <c r="BO24" s="408"/>
      <c r="BP24" s="408"/>
      <c r="BQ24" s="408"/>
      <c r="BR24" s="408"/>
      <c r="BS24" s="408"/>
      <c r="BT24" s="408"/>
      <c r="BU24" s="409"/>
      <c r="BV24" s="407">
        <v>2777770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164</v>
      </c>
      <c r="F25" s="381"/>
      <c r="G25" s="381"/>
      <c r="H25" s="381"/>
      <c r="I25" s="381"/>
      <c r="J25" s="381"/>
      <c r="K25" s="382"/>
      <c r="L25" s="383">
        <v>1</v>
      </c>
      <c r="M25" s="384"/>
      <c r="N25" s="384"/>
      <c r="O25" s="384"/>
      <c r="P25" s="385"/>
      <c r="Q25" s="383">
        <v>5290</v>
      </c>
      <c r="R25" s="384"/>
      <c r="S25" s="384"/>
      <c r="T25" s="384"/>
      <c r="U25" s="384"/>
      <c r="V25" s="385"/>
      <c r="W25" s="449"/>
      <c r="X25" s="440"/>
      <c r="Y25" s="441"/>
      <c r="Z25" s="380" t="s">
        <v>165</v>
      </c>
      <c r="AA25" s="381"/>
      <c r="AB25" s="381"/>
      <c r="AC25" s="381"/>
      <c r="AD25" s="381"/>
      <c r="AE25" s="381"/>
      <c r="AF25" s="381"/>
      <c r="AG25" s="382"/>
      <c r="AH25" s="383" t="s">
        <v>166</v>
      </c>
      <c r="AI25" s="384"/>
      <c r="AJ25" s="384"/>
      <c r="AK25" s="384"/>
      <c r="AL25" s="385"/>
      <c r="AM25" s="383" t="s">
        <v>166</v>
      </c>
      <c r="AN25" s="384"/>
      <c r="AO25" s="384"/>
      <c r="AP25" s="384"/>
      <c r="AQ25" s="384"/>
      <c r="AR25" s="385"/>
      <c r="AS25" s="383" t="s">
        <v>123</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49991</v>
      </c>
      <c r="BO25" s="403"/>
      <c r="BP25" s="403"/>
      <c r="BQ25" s="403"/>
      <c r="BR25" s="403"/>
      <c r="BS25" s="403"/>
      <c r="BT25" s="403"/>
      <c r="BU25" s="404"/>
      <c r="BV25" s="402">
        <v>72923</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168</v>
      </c>
      <c r="F26" s="381"/>
      <c r="G26" s="381"/>
      <c r="H26" s="381"/>
      <c r="I26" s="381"/>
      <c r="J26" s="381"/>
      <c r="K26" s="382"/>
      <c r="L26" s="383">
        <v>1</v>
      </c>
      <c r="M26" s="384"/>
      <c r="N26" s="384"/>
      <c r="O26" s="384"/>
      <c r="P26" s="385"/>
      <c r="Q26" s="383">
        <v>5050</v>
      </c>
      <c r="R26" s="384"/>
      <c r="S26" s="384"/>
      <c r="T26" s="384"/>
      <c r="U26" s="384"/>
      <c r="V26" s="385"/>
      <c r="W26" s="449"/>
      <c r="X26" s="440"/>
      <c r="Y26" s="441"/>
      <c r="Z26" s="380" t="s">
        <v>169</v>
      </c>
      <c r="AA26" s="462"/>
      <c r="AB26" s="462"/>
      <c r="AC26" s="462"/>
      <c r="AD26" s="462"/>
      <c r="AE26" s="462"/>
      <c r="AF26" s="462"/>
      <c r="AG26" s="463"/>
      <c r="AH26" s="383">
        <v>1</v>
      </c>
      <c r="AI26" s="384"/>
      <c r="AJ26" s="384"/>
      <c r="AK26" s="384"/>
      <c r="AL26" s="385"/>
      <c r="AM26" s="383" t="s">
        <v>170</v>
      </c>
      <c r="AN26" s="384"/>
      <c r="AO26" s="384"/>
      <c r="AP26" s="384"/>
      <c r="AQ26" s="384"/>
      <c r="AR26" s="385"/>
      <c r="AS26" s="383" t="s">
        <v>171</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173</v>
      </c>
      <c r="BO26" s="408"/>
      <c r="BP26" s="408"/>
      <c r="BQ26" s="408"/>
      <c r="BR26" s="408"/>
      <c r="BS26" s="408"/>
      <c r="BT26" s="408"/>
      <c r="BU26" s="409"/>
      <c r="BV26" s="407" t="s">
        <v>166</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2720</v>
      </c>
      <c r="R27" s="384"/>
      <c r="S27" s="384"/>
      <c r="T27" s="384"/>
      <c r="U27" s="384"/>
      <c r="V27" s="385"/>
      <c r="W27" s="449"/>
      <c r="X27" s="440"/>
      <c r="Y27" s="441"/>
      <c r="Z27" s="380" t="s">
        <v>175</v>
      </c>
      <c r="AA27" s="381"/>
      <c r="AB27" s="381"/>
      <c r="AC27" s="381"/>
      <c r="AD27" s="381"/>
      <c r="AE27" s="381"/>
      <c r="AF27" s="381"/>
      <c r="AG27" s="382"/>
      <c r="AH27" s="383">
        <v>3</v>
      </c>
      <c r="AI27" s="384"/>
      <c r="AJ27" s="384"/>
      <c r="AK27" s="384"/>
      <c r="AL27" s="385"/>
      <c r="AM27" s="383">
        <v>6573</v>
      </c>
      <c r="AN27" s="384"/>
      <c r="AO27" s="384"/>
      <c r="AP27" s="384"/>
      <c r="AQ27" s="384"/>
      <c r="AR27" s="385"/>
      <c r="AS27" s="383">
        <v>2191</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v>123450</v>
      </c>
      <c r="BO27" s="411"/>
      <c r="BP27" s="411"/>
      <c r="BQ27" s="411"/>
      <c r="BR27" s="411"/>
      <c r="BS27" s="411"/>
      <c r="BT27" s="411"/>
      <c r="BU27" s="412"/>
      <c r="BV27" s="410">
        <v>123450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2030</v>
      </c>
      <c r="R28" s="384"/>
      <c r="S28" s="384"/>
      <c r="T28" s="384"/>
      <c r="U28" s="384"/>
      <c r="V28" s="385"/>
      <c r="W28" s="449"/>
      <c r="X28" s="440"/>
      <c r="Y28" s="441"/>
      <c r="Z28" s="380" t="s">
        <v>178</v>
      </c>
      <c r="AA28" s="381"/>
      <c r="AB28" s="381"/>
      <c r="AC28" s="381"/>
      <c r="AD28" s="381"/>
      <c r="AE28" s="381"/>
      <c r="AF28" s="381"/>
      <c r="AG28" s="382"/>
      <c r="AH28" s="383" t="s">
        <v>166</v>
      </c>
      <c r="AI28" s="384"/>
      <c r="AJ28" s="384"/>
      <c r="AK28" s="384"/>
      <c r="AL28" s="385"/>
      <c r="AM28" s="383" t="s">
        <v>123</v>
      </c>
      <c r="AN28" s="384"/>
      <c r="AO28" s="384"/>
      <c r="AP28" s="384"/>
      <c r="AQ28" s="384"/>
      <c r="AR28" s="385"/>
      <c r="AS28" s="383" t="s">
        <v>166</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1055793</v>
      </c>
      <c r="BO28" s="403"/>
      <c r="BP28" s="403"/>
      <c r="BQ28" s="403"/>
      <c r="BR28" s="403"/>
      <c r="BS28" s="403"/>
      <c r="BT28" s="403"/>
      <c r="BU28" s="404"/>
      <c r="BV28" s="402">
        <v>1046268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6</v>
      </c>
      <c r="M29" s="384"/>
      <c r="N29" s="384"/>
      <c r="O29" s="384"/>
      <c r="P29" s="385"/>
      <c r="Q29" s="383">
        <v>1880</v>
      </c>
      <c r="R29" s="384"/>
      <c r="S29" s="384"/>
      <c r="T29" s="384"/>
      <c r="U29" s="384"/>
      <c r="V29" s="385"/>
      <c r="W29" s="450"/>
      <c r="X29" s="451"/>
      <c r="Y29" s="452"/>
      <c r="Z29" s="380" t="s">
        <v>181</v>
      </c>
      <c r="AA29" s="381"/>
      <c r="AB29" s="381"/>
      <c r="AC29" s="381"/>
      <c r="AD29" s="381"/>
      <c r="AE29" s="381"/>
      <c r="AF29" s="381"/>
      <c r="AG29" s="382"/>
      <c r="AH29" s="383">
        <v>51</v>
      </c>
      <c r="AI29" s="384"/>
      <c r="AJ29" s="384"/>
      <c r="AK29" s="384"/>
      <c r="AL29" s="385"/>
      <c r="AM29" s="383">
        <v>154797</v>
      </c>
      <c r="AN29" s="384"/>
      <c r="AO29" s="384"/>
      <c r="AP29" s="384"/>
      <c r="AQ29" s="384"/>
      <c r="AR29" s="385"/>
      <c r="AS29" s="383">
        <v>3035</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33080</v>
      </c>
      <c r="BO29" s="408"/>
      <c r="BP29" s="408"/>
      <c r="BQ29" s="408"/>
      <c r="BR29" s="408"/>
      <c r="BS29" s="408"/>
      <c r="BT29" s="408"/>
      <c r="BU29" s="409"/>
      <c r="BV29" s="407">
        <v>33074</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92</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2627775</v>
      </c>
      <c r="BO30" s="411"/>
      <c r="BP30" s="411"/>
      <c r="BQ30" s="411"/>
      <c r="BR30" s="411"/>
      <c r="BS30" s="411"/>
      <c r="BT30" s="411"/>
      <c r="BU30" s="412"/>
      <c r="BV30" s="410">
        <v>2493763</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192</v>
      </c>
      <c r="V33" s="370"/>
      <c r="W33" s="369" t="s">
        <v>191</v>
      </c>
      <c r="X33" s="369"/>
      <c r="Y33" s="369"/>
      <c r="Z33" s="369"/>
      <c r="AA33" s="369"/>
      <c r="AB33" s="369"/>
      <c r="AC33" s="369"/>
      <c r="AD33" s="369"/>
      <c r="AE33" s="369"/>
      <c r="AF33" s="369"/>
      <c r="AG33" s="369"/>
      <c r="AH33" s="369"/>
      <c r="AI33" s="369"/>
      <c r="AJ33" s="369"/>
      <c r="AK33" s="369"/>
      <c r="AL33" s="195"/>
      <c r="AM33" s="370" t="s">
        <v>192</v>
      </c>
      <c r="AN33" s="370"/>
      <c r="AO33" s="369" t="s">
        <v>193</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190</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簡易水道事業特別会計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宮崎県北部広域事務組合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ウッドピア諸塚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7</v>
      </c>
      <c r="BF35" s="366"/>
      <c r="BG35" s="365" t="str">
        <f>IF('各会計、関係団体の財政状況及び健全化判断比率'!B33="","",'各会計、関係団体の財政状況及び健全化判断比率'!B33)</f>
        <v>公共下水道事業特別会計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宮崎県北部広域事務組合(特別会計)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エバーグリーン</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8</v>
      </c>
      <c r="BF36" s="366"/>
      <c r="BG36" s="365" t="str">
        <f>IF('各会計、関係団体の財政状況及び健全化判断比率'!B34="","",'各会計、関係団体の財政状況及び健全化判断比率'!B34)</f>
        <v>発電事業特別会計</v>
      </c>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入郷地区衛生組合</v>
      </c>
      <c r="BZ36" s="365"/>
      <c r="CA36" s="365"/>
      <c r="CB36" s="365"/>
      <c r="CC36" s="365"/>
      <c r="CD36" s="365"/>
      <c r="CE36" s="365"/>
      <c r="CF36" s="365"/>
      <c r="CG36" s="365"/>
      <c r="CH36" s="365"/>
      <c r="CI36" s="365"/>
      <c r="CJ36" s="365"/>
      <c r="CK36" s="365"/>
      <c r="CL36" s="365"/>
      <c r="CM36" s="365"/>
      <c r="CN36" s="193"/>
      <c r="CO36" s="366">
        <f t="shared" si="3"/>
        <v>20</v>
      </c>
      <c r="CP36" s="366"/>
      <c r="CQ36" s="365" t="str">
        <f>IF('各会計、関係団体の財政状況及び健全化判断比率'!BS9="","",'各会計、関係団体の財政状況及び健全化判断比率'!BS9)</f>
        <v>林業公社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国民健康保険診療所事業特別会計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宮崎県市町村総合事務組合</v>
      </c>
      <c r="BZ37" s="365"/>
      <c r="CA37" s="365"/>
      <c r="CB37" s="365"/>
      <c r="CC37" s="365"/>
      <c r="CD37" s="365"/>
      <c r="CE37" s="365"/>
      <c r="CF37" s="365"/>
      <c r="CG37" s="365"/>
      <c r="CH37" s="365"/>
      <c r="CI37" s="365"/>
      <c r="CJ37" s="365"/>
      <c r="CK37" s="365"/>
      <c r="CL37" s="365"/>
      <c r="CM37" s="365"/>
      <c r="CN37" s="193"/>
      <c r="CO37" s="366">
        <f t="shared" si="3"/>
        <v>21</v>
      </c>
      <c r="CP37" s="366"/>
      <c r="CQ37" s="365" t="str">
        <f>IF('各会計、関係団体の財政状況及び健全化判断比率'!BS10="","",'各会計、関係団体の財政状況及び健全化判断比率'!BS10)</f>
        <v>耳川広域森林組合</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宮崎県市町村総合事務組合（特別会計）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宮崎県自治会館管理組合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日向東臼杵広域連合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宮崎県後期高齢者医療広域連合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宮崎県後期高齢者医療広域連合(特別会計)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ev1zMBc/RqVYDJFSHySTHlN8pWKWAy8VFAO5S+vomPkMUxml9BklbxHJt9XOxSxU6hbUM49vwGLbtshYBFl5A==" saltValue="4OGC76tKisrHuX8yybFJ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99" t="s">
        <v>562</v>
      </c>
      <c r="D34" s="1199"/>
      <c r="E34" s="1200"/>
      <c r="F34" s="32">
        <v>4.57</v>
      </c>
      <c r="G34" s="33">
        <v>4.34</v>
      </c>
      <c r="H34" s="33">
        <v>4.7699999999999996</v>
      </c>
      <c r="I34" s="33">
        <v>5.38</v>
      </c>
      <c r="J34" s="34">
        <v>4.8499999999999996</v>
      </c>
      <c r="K34" s="22"/>
      <c r="L34" s="22"/>
      <c r="M34" s="22"/>
      <c r="N34" s="22"/>
      <c r="O34" s="22"/>
      <c r="P34" s="22"/>
    </row>
    <row r="35" spans="1:16" ht="39" customHeight="1" x14ac:dyDescent="0.15">
      <c r="A35" s="22"/>
      <c r="B35" s="35"/>
      <c r="C35" s="1193" t="s">
        <v>563</v>
      </c>
      <c r="D35" s="1194"/>
      <c r="E35" s="1195"/>
      <c r="F35" s="36">
        <v>1.61</v>
      </c>
      <c r="G35" s="37">
        <v>1.34</v>
      </c>
      <c r="H35" s="37">
        <v>1.45</v>
      </c>
      <c r="I35" s="37">
        <v>1.1499999999999999</v>
      </c>
      <c r="J35" s="38">
        <v>1.67</v>
      </c>
      <c r="K35" s="22"/>
      <c r="L35" s="22"/>
      <c r="M35" s="22"/>
      <c r="N35" s="22"/>
      <c r="O35" s="22"/>
      <c r="P35" s="22"/>
    </row>
    <row r="36" spans="1:16" ht="39" customHeight="1" x14ac:dyDescent="0.15">
      <c r="A36" s="22"/>
      <c r="B36" s="35"/>
      <c r="C36" s="1193" t="s">
        <v>564</v>
      </c>
      <c r="D36" s="1194"/>
      <c r="E36" s="1195"/>
      <c r="F36" s="36">
        <v>1</v>
      </c>
      <c r="G36" s="37">
        <v>0.65</v>
      </c>
      <c r="H36" s="37">
        <v>1.27</v>
      </c>
      <c r="I36" s="37">
        <v>1.32</v>
      </c>
      <c r="J36" s="38">
        <v>1.18</v>
      </c>
      <c r="K36" s="22"/>
      <c r="L36" s="22"/>
      <c r="M36" s="22"/>
      <c r="N36" s="22"/>
      <c r="O36" s="22"/>
      <c r="P36" s="22"/>
    </row>
    <row r="37" spans="1:16" ht="39" customHeight="1" x14ac:dyDescent="0.15">
      <c r="A37" s="22"/>
      <c r="B37" s="35"/>
      <c r="C37" s="1193" t="s">
        <v>565</v>
      </c>
      <c r="D37" s="1194"/>
      <c r="E37" s="1195"/>
      <c r="F37" s="36">
        <v>0.33</v>
      </c>
      <c r="G37" s="37">
        <v>0.65</v>
      </c>
      <c r="H37" s="37">
        <v>1</v>
      </c>
      <c r="I37" s="37">
        <v>0.71</v>
      </c>
      <c r="J37" s="38">
        <v>0.38</v>
      </c>
      <c r="K37" s="22"/>
      <c r="L37" s="22"/>
      <c r="M37" s="22"/>
      <c r="N37" s="22"/>
      <c r="O37" s="22"/>
      <c r="P37" s="22"/>
    </row>
    <row r="38" spans="1:16" ht="39" customHeight="1" x14ac:dyDescent="0.15">
      <c r="A38" s="22"/>
      <c r="B38" s="35"/>
      <c r="C38" s="1193" t="s">
        <v>566</v>
      </c>
      <c r="D38" s="1194"/>
      <c r="E38" s="1195"/>
      <c r="F38" s="36">
        <v>0.05</v>
      </c>
      <c r="G38" s="37">
        <v>0.48</v>
      </c>
      <c r="H38" s="37">
        <v>0.16</v>
      </c>
      <c r="I38" s="37">
        <v>0.18</v>
      </c>
      <c r="J38" s="38">
        <v>0.13</v>
      </c>
      <c r="K38" s="22"/>
      <c r="L38" s="22"/>
      <c r="M38" s="22"/>
      <c r="N38" s="22"/>
      <c r="O38" s="22"/>
      <c r="P38" s="22"/>
    </row>
    <row r="39" spans="1:16" ht="39" customHeight="1" x14ac:dyDescent="0.15">
      <c r="A39" s="22"/>
      <c r="B39" s="35"/>
      <c r="C39" s="1193" t="s">
        <v>567</v>
      </c>
      <c r="D39" s="1194"/>
      <c r="E39" s="1195"/>
      <c r="F39" s="36" t="s">
        <v>511</v>
      </c>
      <c r="G39" s="37" t="s">
        <v>511</v>
      </c>
      <c r="H39" s="37" t="s">
        <v>511</v>
      </c>
      <c r="I39" s="37" t="s">
        <v>511</v>
      </c>
      <c r="J39" s="38">
        <v>0.08</v>
      </c>
      <c r="K39" s="22"/>
      <c r="L39" s="22"/>
      <c r="M39" s="22"/>
      <c r="N39" s="22"/>
      <c r="O39" s="22"/>
      <c r="P39" s="22"/>
    </row>
    <row r="40" spans="1:16" ht="39" customHeight="1" x14ac:dyDescent="0.15">
      <c r="A40" s="22"/>
      <c r="B40" s="35"/>
      <c r="C40" s="1193" t="s">
        <v>568</v>
      </c>
      <c r="D40" s="1194"/>
      <c r="E40" s="1195"/>
      <c r="F40" s="36">
        <v>0</v>
      </c>
      <c r="G40" s="37">
        <v>0</v>
      </c>
      <c r="H40" s="37">
        <v>0.02</v>
      </c>
      <c r="I40" s="37">
        <v>0.05</v>
      </c>
      <c r="J40" s="38">
        <v>0.05</v>
      </c>
      <c r="K40" s="22"/>
      <c r="L40" s="22"/>
      <c r="M40" s="22"/>
      <c r="N40" s="22"/>
      <c r="O40" s="22"/>
      <c r="P40" s="22"/>
    </row>
    <row r="41" spans="1:16" ht="39" customHeight="1" x14ac:dyDescent="0.15">
      <c r="A41" s="22"/>
      <c r="B41" s="35"/>
      <c r="C41" s="1193" t="s">
        <v>569</v>
      </c>
      <c r="D41" s="1194"/>
      <c r="E41" s="1195"/>
      <c r="F41" s="36">
        <v>7.0000000000000007E-2</v>
      </c>
      <c r="G41" s="37">
        <v>0.2</v>
      </c>
      <c r="H41" s="37">
        <v>7.0000000000000007E-2</v>
      </c>
      <c r="I41" s="37">
        <v>0.14000000000000001</v>
      </c>
      <c r="J41" s="38">
        <v>0.04</v>
      </c>
      <c r="K41" s="22"/>
      <c r="L41" s="22"/>
      <c r="M41" s="22"/>
      <c r="N41" s="22"/>
      <c r="O41" s="22"/>
      <c r="P41" s="22"/>
    </row>
    <row r="42" spans="1:16" ht="39" customHeight="1" x14ac:dyDescent="0.15">
      <c r="A42" s="22"/>
      <c r="B42" s="39"/>
      <c r="C42" s="1193" t="s">
        <v>570</v>
      </c>
      <c r="D42" s="1194"/>
      <c r="E42" s="1195"/>
      <c r="F42" s="36" t="s">
        <v>511</v>
      </c>
      <c r="G42" s="37" t="s">
        <v>511</v>
      </c>
      <c r="H42" s="37" t="s">
        <v>511</v>
      </c>
      <c r="I42" s="37" t="s">
        <v>511</v>
      </c>
      <c r="J42" s="38" t="s">
        <v>511</v>
      </c>
      <c r="K42" s="22"/>
      <c r="L42" s="22"/>
      <c r="M42" s="22"/>
      <c r="N42" s="22"/>
      <c r="O42" s="22"/>
      <c r="P42" s="22"/>
    </row>
    <row r="43" spans="1:16" ht="39" customHeight="1" thickBot="1" x14ac:dyDescent="0.2">
      <c r="A43" s="22"/>
      <c r="B43" s="40"/>
      <c r="C43" s="1196" t="s">
        <v>571</v>
      </c>
      <c r="D43" s="1197"/>
      <c r="E43" s="1198"/>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rzKH6o5Vg7x4DYJp1k6MGkaDJMF2V4aiKGAdCq+NQIOtRLbSK5CBSoTD3Y2EwXTVp86Zq1GuvF+A9F1fmk+6g==" saltValue="awOyd6FC+acVZqfY4i4R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458</v>
      </c>
      <c r="L45" s="60">
        <v>443</v>
      </c>
      <c r="M45" s="60">
        <v>417</v>
      </c>
      <c r="N45" s="60">
        <v>391</v>
      </c>
      <c r="O45" s="61">
        <v>329</v>
      </c>
      <c r="P45" s="48"/>
      <c r="Q45" s="48"/>
      <c r="R45" s="48"/>
      <c r="S45" s="48"/>
      <c r="T45" s="48"/>
      <c r="U45" s="48"/>
    </row>
    <row r="46" spans="1:21" ht="30.75" customHeight="1" x14ac:dyDescent="0.15">
      <c r="A46" s="48"/>
      <c r="B46" s="1211"/>
      <c r="C46" s="1212"/>
      <c r="D46" s="62"/>
      <c r="E46" s="1203" t="s">
        <v>13</v>
      </c>
      <c r="F46" s="1203"/>
      <c r="G46" s="1203"/>
      <c r="H46" s="1203"/>
      <c r="I46" s="1203"/>
      <c r="J46" s="1204"/>
      <c r="K46" s="63" t="s">
        <v>511</v>
      </c>
      <c r="L46" s="64" t="s">
        <v>511</v>
      </c>
      <c r="M46" s="64" t="s">
        <v>511</v>
      </c>
      <c r="N46" s="64" t="s">
        <v>511</v>
      </c>
      <c r="O46" s="65" t="s">
        <v>511</v>
      </c>
      <c r="P46" s="48"/>
      <c r="Q46" s="48"/>
      <c r="R46" s="48"/>
      <c r="S46" s="48"/>
      <c r="T46" s="48"/>
      <c r="U46" s="48"/>
    </row>
    <row r="47" spans="1:21" ht="30.75" customHeight="1" x14ac:dyDescent="0.15">
      <c r="A47" s="48"/>
      <c r="B47" s="1211"/>
      <c r="C47" s="1212"/>
      <c r="D47" s="62"/>
      <c r="E47" s="1203" t="s">
        <v>14</v>
      </c>
      <c r="F47" s="1203"/>
      <c r="G47" s="1203"/>
      <c r="H47" s="1203"/>
      <c r="I47" s="1203"/>
      <c r="J47" s="1204"/>
      <c r="K47" s="63" t="s">
        <v>511</v>
      </c>
      <c r="L47" s="64" t="s">
        <v>511</v>
      </c>
      <c r="M47" s="64" t="s">
        <v>511</v>
      </c>
      <c r="N47" s="64" t="s">
        <v>511</v>
      </c>
      <c r="O47" s="65" t="s">
        <v>511</v>
      </c>
      <c r="P47" s="48"/>
      <c r="Q47" s="48"/>
      <c r="R47" s="48"/>
      <c r="S47" s="48"/>
      <c r="T47" s="48"/>
      <c r="U47" s="48"/>
    </row>
    <row r="48" spans="1:21" ht="30.75" customHeight="1" x14ac:dyDescent="0.15">
      <c r="A48" s="48"/>
      <c r="B48" s="1211"/>
      <c r="C48" s="1212"/>
      <c r="D48" s="62"/>
      <c r="E48" s="1203" t="s">
        <v>15</v>
      </c>
      <c r="F48" s="1203"/>
      <c r="G48" s="1203"/>
      <c r="H48" s="1203"/>
      <c r="I48" s="1203"/>
      <c r="J48" s="1204"/>
      <c r="K48" s="63">
        <v>38</v>
      </c>
      <c r="L48" s="64">
        <v>20</v>
      </c>
      <c r="M48" s="64">
        <v>30</v>
      </c>
      <c r="N48" s="64">
        <v>28</v>
      </c>
      <c r="O48" s="65">
        <v>26</v>
      </c>
      <c r="P48" s="48"/>
      <c r="Q48" s="48"/>
      <c r="R48" s="48"/>
      <c r="S48" s="48"/>
      <c r="T48" s="48"/>
      <c r="U48" s="48"/>
    </row>
    <row r="49" spans="1:21" ht="30.75" customHeight="1" x14ac:dyDescent="0.15">
      <c r="A49" s="48"/>
      <c r="B49" s="1211"/>
      <c r="C49" s="1212"/>
      <c r="D49" s="62"/>
      <c r="E49" s="1203" t="s">
        <v>16</v>
      </c>
      <c r="F49" s="1203"/>
      <c r="G49" s="1203"/>
      <c r="H49" s="1203"/>
      <c r="I49" s="1203"/>
      <c r="J49" s="1204"/>
      <c r="K49" s="63">
        <v>25</v>
      </c>
      <c r="L49" s="64">
        <v>25</v>
      </c>
      <c r="M49" s="64">
        <v>28</v>
      </c>
      <c r="N49" s="64">
        <v>25</v>
      </c>
      <c r="O49" s="65">
        <v>17</v>
      </c>
      <c r="P49" s="48"/>
      <c r="Q49" s="48"/>
      <c r="R49" s="48"/>
      <c r="S49" s="48"/>
      <c r="T49" s="48"/>
      <c r="U49" s="48"/>
    </row>
    <row r="50" spans="1:21" ht="30.75" customHeight="1" x14ac:dyDescent="0.15">
      <c r="A50" s="48"/>
      <c r="B50" s="1211"/>
      <c r="C50" s="1212"/>
      <c r="D50" s="62"/>
      <c r="E50" s="1203" t="s">
        <v>17</v>
      </c>
      <c r="F50" s="1203"/>
      <c r="G50" s="1203"/>
      <c r="H50" s="1203"/>
      <c r="I50" s="1203"/>
      <c r="J50" s="1204"/>
      <c r="K50" s="63">
        <v>17</v>
      </c>
      <c r="L50" s="64">
        <v>15</v>
      </c>
      <c r="M50" s="64">
        <v>14</v>
      </c>
      <c r="N50" s="64">
        <v>12</v>
      </c>
      <c r="O50" s="65">
        <v>11</v>
      </c>
      <c r="P50" s="48"/>
      <c r="Q50" s="48"/>
      <c r="R50" s="48"/>
      <c r="S50" s="48"/>
      <c r="T50" s="48"/>
      <c r="U50" s="48"/>
    </row>
    <row r="51" spans="1:21" ht="30.75" customHeight="1" x14ac:dyDescent="0.15">
      <c r="A51" s="48"/>
      <c r="B51" s="1213"/>
      <c r="C51" s="1214"/>
      <c r="D51" s="66"/>
      <c r="E51" s="1203" t="s">
        <v>18</v>
      </c>
      <c r="F51" s="1203"/>
      <c r="G51" s="1203"/>
      <c r="H51" s="1203"/>
      <c r="I51" s="1203"/>
      <c r="J51" s="1204"/>
      <c r="K51" s="63" t="s">
        <v>511</v>
      </c>
      <c r="L51" s="64" t="s">
        <v>511</v>
      </c>
      <c r="M51" s="64" t="s">
        <v>511</v>
      </c>
      <c r="N51" s="64" t="s">
        <v>511</v>
      </c>
      <c r="O51" s="65" t="s">
        <v>511</v>
      </c>
      <c r="P51" s="48"/>
      <c r="Q51" s="48"/>
      <c r="R51" s="48"/>
      <c r="S51" s="48"/>
      <c r="T51" s="48"/>
      <c r="U51" s="48"/>
    </row>
    <row r="52" spans="1:21" ht="30.75" customHeight="1" x14ac:dyDescent="0.15">
      <c r="A52" s="48"/>
      <c r="B52" s="1201" t="s">
        <v>19</v>
      </c>
      <c r="C52" s="1202"/>
      <c r="D52" s="66"/>
      <c r="E52" s="1203" t="s">
        <v>20</v>
      </c>
      <c r="F52" s="1203"/>
      <c r="G52" s="1203"/>
      <c r="H52" s="1203"/>
      <c r="I52" s="1203"/>
      <c r="J52" s="1204"/>
      <c r="K52" s="63">
        <v>386</v>
      </c>
      <c r="L52" s="64">
        <v>371</v>
      </c>
      <c r="M52" s="64">
        <v>359</v>
      </c>
      <c r="N52" s="64">
        <v>332</v>
      </c>
      <c r="O52" s="65">
        <v>292</v>
      </c>
      <c r="P52" s="48"/>
      <c r="Q52" s="48"/>
      <c r="R52" s="48"/>
      <c r="S52" s="48"/>
      <c r="T52" s="48"/>
      <c r="U52" s="48"/>
    </row>
    <row r="53" spans="1:21" ht="30.75" customHeight="1" thickBot="1" x14ac:dyDescent="0.2">
      <c r="A53" s="48"/>
      <c r="B53" s="1205" t="s">
        <v>21</v>
      </c>
      <c r="C53" s="1206"/>
      <c r="D53" s="67"/>
      <c r="E53" s="1207" t="s">
        <v>22</v>
      </c>
      <c r="F53" s="1207"/>
      <c r="G53" s="1207"/>
      <c r="H53" s="1207"/>
      <c r="I53" s="1207"/>
      <c r="J53" s="1208"/>
      <c r="K53" s="68">
        <v>152</v>
      </c>
      <c r="L53" s="69">
        <v>132</v>
      </c>
      <c r="M53" s="69">
        <v>130</v>
      </c>
      <c r="N53" s="69">
        <v>124</v>
      </c>
      <c r="O53" s="70">
        <v>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tJcUWbPzBZi4cE8cV3L0WqQjnfhSUS6jlenvbEVe8R3LiTDk+gaZVo8sWLix5titeCgDf8wF1vHB+kI6fbACA==" saltValue="8TgZ8S7jlxUjDPlpq01Zv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5" zoomScaleNormal="6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554</v>
      </c>
      <c r="J40" s="79" t="s">
        <v>555</v>
      </c>
      <c r="K40" s="79" t="s">
        <v>556</v>
      </c>
      <c r="L40" s="79" t="s">
        <v>557</v>
      </c>
      <c r="M40" s="80" t="s">
        <v>558</v>
      </c>
    </row>
    <row r="41" spans="2:13" ht="27.75" customHeight="1" x14ac:dyDescent="0.15">
      <c r="B41" s="1229" t="s">
        <v>24</v>
      </c>
      <c r="C41" s="1230"/>
      <c r="D41" s="81"/>
      <c r="E41" s="1231" t="s">
        <v>25</v>
      </c>
      <c r="F41" s="1231"/>
      <c r="G41" s="1231"/>
      <c r="H41" s="1232"/>
      <c r="I41" s="82">
        <v>2949</v>
      </c>
      <c r="J41" s="83">
        <v>2920</v>
      </c>
      <c r="K41" s="83">
        <v>2946</v>
      </c>
      <c r="L41" s="83">
        <v>2864</v>
      </c>
      <c r="M41" s="84">
        <v>2951</v>
      </c>
    </row>
    <row r="42" spans="2:13" ht="27.75" customHeight="1" x14ac:dyDescent="0.15">
      <c r="B42" s="1219"/>
      <c r="C42" s="1220"/>
      <c r="D42" s="85"/>
      <c r="E42" s="1223" t="s">
        <v>26</v>
      </c>
      <c r="F42" s="1223"/>
      <c r="G42" s="1223"/>
      <c r="H42" s="1224"/>
      <c r="I42" s="86">
        <v>102</v>
      </c>
      <c r="J42" s="87">
        <v>87</v>
      </c>
      <c r="K42" s="87">
        <v>73</v>
      </c>
      <c r="L42" s="87">
        <v>73</v>
      </c>
      <c r="M42" s="88">
        <v>61</v>
      </c>
    </row>
    <row r="43" spans="2:13" ht="27.75" customHeight="1" x14ac:dyDescent="0.15">
      <c r="B43" s="1219"/>
      <c r="C43" s="1220"/>
      <c r="D43" s="85"/>
      <c r="E43" s="1223" t="s">
        <v>27</v>
      </c>
      <c r="F43" s="1223"/>
      <c r="G43" s="1223"/>
      <c r="H43" s="1224"/>
      <c r="I43" s="86">
        <v>235</v>
      </c>
      <c r="J43" s="87">
        <v>184</v>
      </c>
      <c r="K43" s="87">
        <v>266</v>
      </c>
      <c r="L43" s="87">
        <v>224</v>
      </c>
      <c r="M43" s="88">
        <v>208</v>
      </c>
    </row>
    <row r="44" spans="2:13" ht="27.75" customHeight="1" x14ac:dyDescent="0.15">
      <c r="B44" s="1219"/>
      <c r="C44" s="1220"/>
      <c r="D44" s="85"/>
      <c r="E44" s="1223" t="s">
        <v>28</v>
      </c>
      <c r="F44" s="1223"/>
      <c r="G44" s="1223"/>
      <c r="H44" s="1224"/>
      <c r="I44" s="86">
        <v>113</v>
      </c>
      <c r="J44" s="87">
        <v>93</v>
      </c>
      <c r="K44" s="87">
        <v>66</v>
      </c>
      <c r="L44" s="87">
        <v>42</v>
      </c>
      <c r="M44" s="88">
        <v>35</v>
      </c>
    </row>
    <row r="45" spans="2:13" ht="27.75" customHeight="1" x14ac:dyDescent="0.15">
      <c r="B45" s="1219"/>
      <c r="C45" s="1220"/>
      <c r="D45" s="85"/>
      <c r="E45" s="1223" t="s">
        <v>29</v>
      </c>
      <c r="F45" s="1223"/>
      <c r="G45" s="1223"/>
      <c r="H45" s="1224"/>
      <c r="I45" s="86">
        <v>270</v>
      </c>
      <c r="J45" s="87">
        <v>276</v>
      </c>
      <c r="K45" s="87">
        <v>253</v>
      </c>
      <c r="L45" s="87">
        <v>247</v>
      </c>
      <c r="M45" s="88">
        <v>312</v>
      </c>
    </row>
    <row r="46" spans="2:13" ht="27.75" customHeight="1" x14ac:dyDescent="0.15">
      <c r="B46" s="1219"/>
      <c r="C46" s="1220"/>
      <c r="D46" s="89"/>
      <c r="E46" s="1223" t="s">
        <v>30</v>
      </c>
      <c r="F46" s="1223"/>
      <c r="G46" s="1223"/>
      <c r="H46" s="1224"/>
      <c r="I46" s="86" t="s">
        <v>511</v>
      </c>
      <c r="J46" s="87" t="s">
        <v>511</v>
      </c>
      <c r="K46" s="87" t="s">
        <v>511</v>
      </c>
      <c r="L46" s="87">
        <v>4</v>
      </c>
      <c r="M46" s="88">
        <v>4</v>
      </c>
    </row>
    <row r="47" spans="2:13" ht="27.75" customHeight="1" x14ac:dyDescent="0.15">
      <c r="B47" s="1219"/>
      <c r="C47" s="1220"/>
      <c r="D47" s="90"/>
      <c r="E47" s="1233" t="s">
        <v>31</v>
      </c>
      <c r="F47" s="1234"/>
      <c r="G47" s="1234"/>
      <c r="H47" s="1235"/>
      <c r="I47" s="86" t="s">
        <v>511</v>
      </c>
      <c r="J47" s="87" t="s">
        <v>511</v>
      </c>
      <c r="K47" s="87" t="s">
        <v>511</v>
      </c>
      <c r="L47" s="87" t="s">
        <v>511</v>
      </c>
      <c r="M47" s="88" t="s">
        <v>511</v>
      </c>
    </row>
    <row r="48" spans="2:13" ht="27.75" customHeight="1" x14ac:dyDescent="0.15">
      <c r="B48" s="1219"/>
      <c r="C48" s="1220"/>
      <c r="D48" s="85"/>
      <c r="E48" s="1223" t="s">
        <v>32</v>
      </c>
      <c r="F48" s="1223"/>
      <c r="G48" s="1223"/>
      <c r="H48" s="1224"/>
      <c r="I48" s="86" t="s">
        <v>511</v>
      </c>
      <c r="J48" s="87" t="s">
        <v>511</v>
      </c>
      <c r="K48" s="87" t="s">
        <v>511</v>
      </c>
      <c r="L48" s="87" t="s">
        <v>511</v>
      </c>
      <c r="M48" s="88" t="s">
        <v>511</v>
      </c>
    </row>
    <row r="49" spans="2:13" ht="27.75" customHeight="1" x14ac:dyDescent="0.15">
      <c r="B49" s="1221"/>
      <c r="C49" s="1222"/>
      <c r="D49" s="85"/>
      <c r="E49" s="1223" t="s">
        <v>33</v>
      </c>
      <c r="F49" s="1223"/>
      <c r="G49" s="1223"/>
      <c r="H49" s="1224"/>
      <c r="I49" s="86" t="s">
        <v>511</v>
      </c>
      <c r="J49" s="87" t="s">
        <v>511</v>
      </c>
      <c r="K49" s="87" t="s">
        <v>511</v>
      </c>
      <c r="L49" s="87" t="s">
        <v>511</v>
      </c>
      <c r="M49" s="88" t="s">
        <v>511</v>
      </c>
    </row>
    <row r="50" spans="2:13" ht="27.75" customHeight="1" x14ac:dyDescent="0.15">
      <c r="B50" s="1217" t="s">
        <v>34</v>
      </c>
      <c r="C50" s="1218"/>
      <c r="D50" s="91"/>
      <c r="E50" s="1223" t="s">
        <v>35</v>
      </c>
      <c r="F50" s="1223"/>
      <c r="G50" s="1223"/>
      <c r="H50" s="1224"/>
      <c r="I50" s="86">
        <v>3322</v>
      </c>
      <c r="J50" s="87">
        <v>3446</v>
      </c>
      <c r="K50" s="87">
        <v>3583</v>
      </c>
      <c r="L50" s="87">
        <v>3793</v>
      </c>
      <c r="M50" s="88">
        <v>3937</v>
      </c>
    </row>
    <row r="51" spans="2:13" ht="27.75" customHeight="1" x14ac:dyDescent="0.15">
      <c r="B51" s="1219"/>
      <c r="C51" s="1220"/>
      <c r="D51" s="85"/>
      <c r="E51" s="1223" t="s">
        <v>36</v>
      </c>
      <c r="F51" s="1223"/>
      <c r="G51" s="1223"/>
      <c r="H51" s="1224"/>
      <c r="I51" s="86" t="s">
        <v>511</v>
      </c>
      <c r="J51" s="87" t="s">
        <v>511</v>
      </c>
      <c r="K51" s="87" t="s">
        <v>511</v>
      </c>
      <c r="L51" s="87" t="s">
        <v>511</v>
      </c>
      <c r="M51" s="88" t="s">
        <v>511</v>
      </c>
    </row>
    <row r="52" spans="2:13" ht="27.75" customHeight="1" x14ac:dyDescent="0.15">
      <c r="B52" s="1221"/>
      <c r="C52" s="1222"/>
      <c r="D52" s="85"/>
      <c r="E52" s="1223" t="s">
        <v>37</v>
      </c>
      <c r="F52" s="1223"/>
      <c r="G52" s="1223"/>
      <c r="H52" s="1224"/>
      <c r="I52" s="86">
        <v>2529</v>
      </c>
      <c r="J52" s="87">
        <v>2379</v>
      </c>
      <c r="K52" s="87">
        <v>2484</v>
      </c>
      <c r="L52" s="87">
        <v>2422</v>
      </c>
      <c r="M52" s="88">
        <v>2490</v>
      </c>
    </row>
    <row r="53" spans="2:13" ht="27.75" customHeight="1" thickBot="1" x14ac:dyDescent="0.2">
      <c r="B53" s="1225" t="s">
        <v>38</v>
      </c>
      <c r="C53" s="1226"/>
      <c r="D53" s="92"/>
      <c r="E53" s="1227" t="s">
        <v>39</v>
      </c>
      <c r="F53" s="1227"/>
      <c r="G53" s="1227"/>
      <c r="H53" s="1228"/>
      <c r="I53" s="93">
        <v>-2184</v>
      </c>
      <c r="J53" s="94">
        <v>-2264</v>
      </c>
      <c r="K53" s="94">
        <v>-2462</v>
      </c>
      <c r="L53" s="94">
        <v>-2761</v>
      </c>
      <c r="M53" s="95">
        <v>-2856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HrLJDH2vOHEoIdrFoJgVvlLzWtVm3EaSpRw06tx7BgGSReGwUavAI5gzSJd5BjPGcOYk9x1n6Hy6/Q182KUw==" saltValue="CyzHo5uImuLXGkITqiin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44" t="s">
        <v>42</v>
      </c>
      <c r="D55" s="1244"/>
      <c r="E55" s="1245"/>
      <c r="F55" s="107">
        <v>1013</v>
      </c>
      <c r="G55" s="107">
        <v>1046</v>
      </c>
      <c r="H55" s="108">
        <v>1056</v>
      </c>
    </row>
    <row r="56" spans="2:8" ht="52.5" customHeight="1" x14ac:dyDescent="0.15">
      <c r="B56" s="109"/>
      <c r="C56" s="1246" t="s">
        <v>43</v>
      </c>
      <c r="D56" s="1246"/>
      <c r="E56" s="1247"/>
      <c r="F56" s="110">
        <v>33</v>
      </c>
      <c r="G56" s="110">
        <v>33</v>
      </c>
      <c r="H56" s="111">
        <v>33</v>
      </c>
    </row>
    <row r="57" spans="2:8" ht="53.25" customHeight="1" x14ac:dyDescent="0.15">
      <c r="B57" s="109"/>
      <c r="C57" s="1248" t="s">
        <v>44</v>
      </c>
      <c r="D57" s="1248"/>
      <c r="E57" s="1249"/>
      <c r="F57" s="112">
        <v>2340</v>
      </c>
      <c r="G57" s="112">
        <v>2494</v>
      </c>
      <c r="H57" s="113">
        <v>2628</v>
      </c>
    </row>
    <row r="58" spans="2:8" ht="45.75" customHeight="1" x14ac:dyDescent="0.15">
      <c r="B58" s="114"/>
      <c r="C58" s="1236" t="s">
        <v>572</v>
      </c>
      <c r="D58" s="1237"/>
      <c r="E58" s="1238"/>
      <c r="F58" s="115">
        <v>1215</v>
      </c>
      <c r="G58" s="115">
        <v>1215</v>
      </c>
      <c r="H58" s="116">
        <v>1216</v>
      </c>
    </row>
    <row r="59" spans="2:8" ht="45.75" customHeight="1" x14ac:dyDescent="0.15">
      <c r="B59" s="114"/>
      <c r="C59" s="1236" t="s">
        <v>573</v>
      </c>
      <c r="D59" s="1237"/>
      <c r="E59" s="1238"/>
      <c r="F59" s="115">
        <v>499</v>
      </c>
      <c r="G59" s="115">
        <v>652</v>
      </c>
      <c r="H59" s="116">
        <v>786</v>
      </c>
    </row>
    <row r="60" spans="2:8" ht="45.75" customHeight="1" x14ac:dyDescent="0.15">
      <c r="B60" s="114"/>
      <c r="C60" s="1236" t="s">
        <v>574</v>
      </c>
      <c r="D60" s="1237"/>
      <c r="E60" s="1238"/>
      <c r="F60" s="115">
        <v>301</v>
      </c>
      <c r="G60" s="115">
        <v>301</v>
      </c>
      <c r="H60" s="116">
        <v>301</v>
      </c>
    </row>
    <row r="61" spans="2:8" ht="45.75" customHeight="1" x14ac:dyDescent="0.15">
      <c r="B61" s="114"/>
      <c r="C61" s="1236" t="s">
        <v>575</v>
      </c>
      <c r="D61" s="1237"/>
      <c r="E61" s="1238"/>
      <c r="F61" s="115">
        <v>135</v>
      </c>
      <c r="G61" s="115">
        <v>135</v>
      </c>
      <c r="H61" s="116">
        <v>135</v>
      </c>
    </row>
    <row r="62" spans="2:8" ht="45.75" customHeight="1" thickBot="1" x14ac:dyDescent="0.2">
      <c r="B62" s="117"/>
      <c r="C62" s="1239" t="s">
        <v>576</v>
      </c>
      <c r="D62" s="1240"/>
      <c r="E62" s="1241"/>
      <c r="F62" s="118">
        <v>108</v>
      </c>
      <c r="G62" s="118">
        <v>108</v>
      </c>
      <c r="H62" s="119">
        <v>108</v>
      </c>
    </row>
    <row r="63" spans="2:8" ht="52.5" customHeight="1" thickBot="1" x14ac:dyDescent="0.2">
      <c r="B63" s="120"/>
      <c r="C63" s="1242" t="s">
        <v>45</v>
      </c>
      <c r="D63" s="1242"/>
      <c r="E63" s="1243"/>
      <c r="F63" s="121">
        <v>3386</v>
      </c>
      <c r="G63" s="121">
        <v>3573</v>
      </c>
      <c r="H63" s="122">
        <v>3717</v>
      </c>
    </row>
    <row r="64" spans="2:8" ht="15" customHeight="1" x14ac:dyDescent="0.15"/>
    <row r="65" ht="0" hidden="1" customHeight="1" x14ac:dyDescent="0.15"/>
    <row r="66" ht="0" hidden="1" customHeight="1" x14ac:dyDescent="0.15"/>
  </sheetData>
  <sheetProtection algorithmName="SHA-512" hashValue="Jj1rYBbOUmAKhEnueGsRpIQTxlnUXA7SuaPT6aMu42CtryOE0I0dmh5thp/b588HYoYy2jX3s4qgGRQP+7lUIA==" saltValue="/ZUVp1uoMCkgTH9kSC9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576533</v>
      </c>
      <c r="E3" s="141"/>
      <c r="F3" s="142">
        <v>316331</v>
      </c>
      <c r="G3" s="143"/>
      <c r="H3" s="144"/>
    </row>
    <row r="4" spans="1:8" x14ac:dyDescent="0.15">
      <c r="A4" s="145"/>
      <c r="B4" s="146"/>
      <c r="C4" s="147"/>
      <c r="D4" s="148">
        <v>308856</v>
      </c>
      <c r="E4" s="149"/>
      <c r="F4" s="150">
        <v>106387</v>
      </c>
      <c r="G4" s="151"/>
      <c r="H4" s="152"/>
    </row>
    <row r="5" spans="1:8" x14ac:dyDescent="0.15">
      <c r="A5" s="133" t="s">
        <v>546</v>
      </c>
      <c r="B5" s="138"/>
      <c r="C5" s="139"/>
      <c r="D5" s="140">
        <v>620304</v>
      </c>
      <c r="E5" s="141"/>
      <c r="F5" s="142">
        <v>333013</v>
      </c>
      <c r="G5" s="143"/>
      <c r="H5" s="144"/>
    </row>
    <row r="6" spans="1:8" x14ac:dyDescent="0.15">
      <c r="A6" s="145"/>
      <c r="B6" s="146"/>
      <c r="C6" s="147"/>
      <c r="D6" s="148">
        <v>266823</v>
      </c>
      <c r="E6" s="149"/>
      <c r="F6" s="150">
        <v>126732</v>
      </c>
      <c r="G6" s="151"/>
      <c r="H6" s="152"/>
    </row>
    <row r="7" spans="1:8" x14ac:dyDescent="0.15">
      <c r="A7" s="133" t="s">
        <v>547</v>
      </c>
      <c r="B7" s="138"/>
      <c r="C7" s="139"/>
      <c r="D7" s="140">
        <v>607871</v>
      </c>
      <c r="E7" s="141"/>
      <c r="F7" s="142">
        <v>280458</v>
      </c>
      <c r="G7" s="143"/>
      <c r="H7" s="144"/>
    </row>
    <row r="8" spans="1:8" x14ac:dyDescent="0.15">
      <c r="A8" s="145"/>
      <c r="B8" s="146"/>
      <c r="C8" s="147"/>
      <c r="D8" s="148">
        <v>378204</v>
      </c>
      <c r="E8" s="149"/>
      <c r="F8" s="150">
        <v>127286</v>
      </c>
      <c r="G8" s="151"/>
      <c r="H8" s="152"/>
    </row>
    <row r="9" spans="1:8" x14ac:dyDescent="0.15">
      <c r="A9" s="133" t="s">
        <v>548</v>
      </c>
      <c r="B9" s="138"/>
      <c r="C9" s="139"/>
      <c r="D9" s="140">
        <v>484477</v>
      </c>
      <c r="E9" s="141"/>
      <c r="F9" s="142">
        <v>291945</v>
      </c>
      <c r="G9" s="143"/>
      <c r="H9" s="144"/>
    </row>
    <row r="10" spans="1:8" x14ac:dyDescent="0.15">
      <c r="A10" s="145"/>
      <c r="B10" s="146"/>
      <c r="C10" s="147"/>
      <c r="D10" s="148">
        <v>265492</v>
      </c>
      <c r="E10" s="149"/>
      <c r="F10" s="150">
        <v>127651</v>
      </c>
      <c r="G10" s="151"/>
      <c r="H10" s="152"/>
    </row>
    <row r="11" spans="1:8" x14ac:dyDescent="0.15">
      <c r="A11" s="133" t="s">
        <v>549</v>
      </c>
      <c r="B11" s="138"/>
      <c r="C11" s="139"/>
      <c r="D11" s="140">
        <v>512566</v>
      </c>
      <c r="E11" s="141"/>
      <c r="F11" s="142">
        <v>291173</v>
      </c>
      <c r="G11" s="143"/>
      <c r="H11" s="144"/>
    </row>
    <row r="12" spans="1:8" x14ac:dyDescent="0.15">
      <c r="A12" s="145"/>
      <c r="B12" s="146"/>
      <c r="C12" s="153"/>
      <c r="D12" s="148">
        <v>338952</v>
      </c>
      <c r="E12" s="149"/>
      <c r="F12" s="150">
        <v>119071</v>
      </c>
      <c r="G12" s="151"/>
      <c r="H12" s="152"/>
    </row>
    <row r="13" spans="1:8" x14ac:dyDescent="0.15">
      <c r="A13" s="133"/>
      <c r="B13" s="138"/>
      <c r="C13" s="154"/>
      <c r="D13" s="155">
        <v>560350</v>
      </c>
      <c r="E13" s="156"/>
      <c r="F13" s="157">
        <v>302584</v>
      </c>
      <c r="G13" s="158"/>
      <c r="H13" s="144"/>
    </row>
    <row r="14" spans="1:8" x14ac:dyDescent="0.15">
      <c r="A14" s="145"/>
      <c r="B14" s="146"/>
      <c r="C14" s="147"/>
      <c r="D14" s="148">
        <v>311665</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4.57</v>
      </c>
      <c r="C19" s="159">
        <f>ROUND(VALUE(SUBSTITUTE(実質収支比率等に係る経年分析!G$48,"▲","-")),2)</f>
        <v>4.3499999999999996</v>
      </c>
      <c r="D19" s="159">
        <f>ROUND(VALUE(SUBSTITUTE(実質収支比率等に係る経年分析!H$48,"▲","-")),2)</f>
        <v>4.78</v>
      </c>
      <c r="E19" s="159">
        <f>ROUND(VALUE(SUBSTITUTE(実質収支比率等に係る経年分析!I$48,"▲","-")),2)</f>
        <v>5.38</v>
      </c>
      <c r="F19" s="159">
        <f>ROUND(VALUE(SUBSTITUTE(実質収支比率等に係る経年分析!J$48,"▲","-")),2)</f>
        <v>4.8499999999999996</v>
      </c>
    </row>
    <row r="20" spans="1:11" x14ac:dyDescent="0.15">
      <c r="A20" s="159" t="s">
        <v>49</v>
      </c>
      <c r="B20" s="159">
        <f>ROUND(VALUE(SUBSTITUTE(実質収支比率等に係る経年分析!F$47,"▲","-")),2)</f>
        <v>47.1</v>
      </c>
      <c r="C20" s="159">
        <f>ROUND(VALUE(SUBSTITUTE(実質収支比率等に係る経年分析!G$47,"▲","-")),2)</f>
        <v>49.92</v>
      </c>
      <c r="D20" s="159">
        <f>ROUND(VALUE(SUBSTITUTE(実質収支比率等に係る経年分析!H$47,"▲","-")),2)</f>
        <v>49.08</v>
      </c>
      <c r="E20" s="159">
        <f>ROUND(VALUE(SUBSTITUTE(実質収支比率等に係る経年分析!I$47,"▲","-")),2)</f>
        <v>51.81</v>
      </c>
      <c r="F20" s="159">
        <f>ROUND(VALUE(SUBSTITUTE(実質収支比率等に係る経年分析!J$47,"▲","-")),2)</f>
        <v>55.99</v>
      </c>
    </row>
    <row r="21" spans="1:11" x14ac:dyDescent="0.15">
      <c r="A21" s="159" t="s">
        <v>50</v>
      </c>
      <c r="B21" s="159">
        <f>IF(ISNUMBER(VALUE(SUBSTITUTE(実質収支比率等に係る経年分析!F$49,"▲","-"))),ROUND(VALUE(SUBSTITUTE(実質収支比率等に係る経年分析!F$49,"▲","-")),2),NA())</f>
        <v>-9.61</v>
      </c>
      <c r="C21" s="159">
        <f>IF(ISNUMBER(VALUE(SUBSTITUTE(実質収支比率等に係る経年分析!G$49,"▲","-"))),ROUND(VALUE(SUBSTITUTE(実質収支比率等に係る経年分析!G$49,"▲","-")),2),NA())</f>
        <v>-0.32</v>
      </c>
      <c r="D21" s="159">
        <f>IF(ISNUMBER(VALUE(SUBSTITUTE(実質収支比率等に係る経年分析!H$49,"▲","-"))),ROUND(VALUE(SUBSTITUTE(実質収支比率等に係る経年分析!H$49,"▲","-")),2),NA())</f>
        <v>0.68</v>
      </c>
      <c r="E21" s="159">
        <f>IF(ISNUMBER(VALUE(SUBSTITUTE(実質収支比率等に係る経年分析!I$49,"▲","-"))),ROUND(VALUE(SUBSTITUTE(実質収支比率等に係る経年分析!I$49,"▲","-")),2),NA())</f>
        <v>2.16</v>
      </c>
      <c r="F21" s="159">
        <f>IF(ISNUMBER(VALUE(SUBSTITUTE(実質収支比率等に係る経年分析!J$49,"▲","-"))),ROUND(VALUE(SUBSTITUTE(実質収支比率等に係る経年分析!J$49,"▲","-")),2),NA())</f>
        <v>-0.41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0.14000000000000001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発電事業特別会計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0.38</v>
      </c>
    </row>
    <row r="34" spans="1:16" x14ac:dyDescent="0.15">
      <c r="A34" s="160" t="str">
        <f>IF(連結実質赤字比率に係る赤字・黒字の構成分析!C$36="",NA(),連結実質赤字比率に係る赤字・黒字の構成分析!C$36)</f>
        <v>国民健康保険診療所事業特別会計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1.18</v>
      </c>
    </row>
    <row r="35" spans="1:16" x14ac:dyDescent="0.15">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1.1499999999999999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4.7699999999999996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4.8499999999999996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386</v>
      </c>
      <c r="E42" s="161"/>
      <c r="F42" s="161"/>
      <c r="G42" s="161">
        <f>'実質公債費比率（分子）の構造'!L$52</f>
        <v>371</v>
      </c>
      <c r="H42" s="161"/>
      <c r="I42" s="161"/>
      <c r="J42" s="161">
        <f>'実質公債費比率（分子）の構造'!M$52</f>
        <v>359</v>
      </c>
      <c r="K42" s="161"/>
      <c r="L42" s="161"/>
      <c r="M42" s="161">
        <f>'実質公債費比率（分子）の構造'!N$52</f>
        <v>332</v>
      </c>
      <c r="N42" s="161"/>
      <c r="O42" s="161"/>
      <c r="P42" s="161">
        <f>'実質公債費比率（分子）の構造'!O$52</f>
        <v>292</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17</v>
      </c>
      <c r="C44" s="161"/>
      <c r="D44" s="161"/>
      <c r="E44" s="161">
        <f>'実質公債費比率（分子）の構造'!L$50</f>
        <v>15</v>
      </c>
      <c r="F44" s="161"/>
      <c r="G44" s="161"/>
      <c r="H44" s="161">
        <f>'実質公債費比率（分子）の構造'!M$50</f>
        <v>14</v>
      </c>
      <c r="I44" s="161"/>
      <c r="J44" s="161"/>
      <c r="K44" s="161">
        <f>'実質公債費比率（分子）の構造'!N$50</f>
        <v>12</v>
      </c>
      <c r="L44" s="161"/>
      <c r="M44" s="161"/>
      <c r="N44" s="161">
        <f>'実質公債費比率（分子）の構造'!O$50</f>
        <v>11</v>
      </c>
      <c r="O44" s="161"/>
      <c r="P44" s="161"/>
    </row>
    <row r="45" spans="1:16" x14ac:dyDescent="0.15">
      <c r="A45" s="161" t="s">
        <v>60</v>
      </c>
      <c r="B45" s="161">
        <f>'実質公債費比率（分子）の構造'!K$49</f>
        <v>25</v>
      </c>
      <c r="C45" s="161"/>
      <c r="D45" s="161"/>
      <c r="E45" s="161">
        <f>'実質公債費比率（分子）の構造'!L$49</f>
        <v>25</v>
      </c>
      <c r="F45" s="161"/>
      <c r="G45" s="161"/>
      <c r="H45" s="161">
        <f>'実質公債費比率（分子）の構造'!M$49</f>
        <v>28</v>
      </c>
      <c r="I45" s="161"/>
      <c r="J45" s="161"/>
      <c r="K45" s="161">
        <f>'実質公債費比率（分子）の構造'!N$49</f>
        <v>25</v>
      </c>
      <c r="L45" s="161"/>
      <c r="M45" s="161"/>
      <c r="N45" s="161">
        <f>'実質公債費比率（分子）の構造'!O$49</f>
        <v>17</v>
      </c>
      <c r="O45" s="161"/>
      <c r="P45" s="161"/>
    </row>
    <row r="46" spans="1:16" x14ac:dyDescent="0.15">
      <c r="A46" s="161" t="s">
        <v>61</v>
      </c>
      <c r="B46" s="161">
        <f>'実質公債費比率（分子）の構造'!K$48</f>
        <v>38</v>
      </c>
      <c r="C46" s="161"/>
      <c r="D46" s="161"/>
      <c r="E46" s="161">
        <f>'実質公債費比率（分子）の構造'!L$48</f>
        <v>20</v>
      </c>
      <c r="F46" s="161"/>
      <c r="G46" s="161"/>
      <c r="H46" s="161">
        <f>'実質公債費比率（分子）の構造'!M$48</f>
        <v>30</v>
      </c>
      <c r="I46" s="161"/>
      <c r="J46" s="161"/>
      <c r="K46" s="161">
        <f>'実質公債費比率（分子）の構造'!N$48</f>
        <v>28</v>
      </c>
      <c r="L46" s="161"/>
      <c r="M46" s="161"/>
      <c r="N46" s="161">
        <f>'実質公債費比率（分子）の構造'!O$48</f>
        <v>26</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458</v>
      </c>
      <c r="C49" s="161"/>
      <c r="D49" s="161"/>
      <c r="E49" s="161">
        <f>'実質公債費比率（分子）の構造'!L$45</f>
        <v>443</v>
      </c>
      <c r="F49" s="161"/>
      <c r="G49" s="161"/>
      <c r="H49" s="161">
        <f>'実質公債費比率（分子）の構造'!M$45</f>
        <v>417</v>
      </c>
      <c r="I49" s="161"/>
      <c r="J49" s="161"/>
      <c r="K49" s="161">
        <f>'実質公債費比率（分子）の構造'!N$45</f>
        <v>391</v>
      </c>
      <c r="L49" s="161"/>
      <c r="M49" s="161"/>
      <c r="N49" s="161">
        <f>'実質公債費比率（分子）の構造'!O$45</f>
        <v>329</v>
      </c>
      <c r="O49" s="161"/>
      <c r="P49" s="161"/>
    </row>
    <row r="50" spans="1:16" x14ac:dyDescent="0.15">
      <c r="A50" s="161" t="s">
        <v>65</v>
      </c>
      <c r="B50" s="161" t="e">
        <f>NA()</f>
        <v>#N/A</v>
      </c>
      <c r="C50" s="161">
        <f>IF(ISNUMBER('実質公債費比率（分子）の構造'!K$53),'実質公債費比率（分子）の構造'!K$53,NA())</f>
        <v>152</v>
      </c>
      <c r="D50" s="161" t="e">
        <f>NA()</f>
        <v>#N/A</v>
      </c>
      <c r="E50" s="161" t="e">
        <f>NA()</f>
        <v>#N/A</v>
      </c>
      <c r="F50" s="161">
        <f>IF(ISNUMBER('実質公債費比率（分子）の構造'!L$53),'実質公債費比率（分子）の構造'!L$53,NA())</f>
        <v>132</v>
      </c>
      <c r="G50" s="161" t="e">
        <f>NA()</f>
        <v>#N/A</v>
      </c>
      <c r="H50" s="161" t="e">
        <f>NA()</f>
        <v>#N/A</v>
      </c>
      <c r="I50" s="161">
        <f>IF(ISNUMBER('実質公債費比率（分子）の構造'!M$53),'実質公債費比率（分子）の構造'!M$53,NA())</f>
        <v>130</v>
      </c>
      <c r="J50" s="161" t="e">
        <f>NA()</f>
        <v>#N/A</v>
      </c>
      <c r="K50" s="161" t="e">
        <f>NA()</f>
        <v>#N/A</v>
      </c>
      <c r="L50" s="161">
        <f>IF(ISNUMBER('実質公債費比率（分子）の構造'!N$53),'実質公債費比率（分子）の構造'!N$53,NA())</f>
        <v>124</v>
      </c>
      <c r="M50" s="161" t="e">
        <f>NA()</f>
        <v>#N/A</v>
      </c>
      <c r="N50" s="161" t="e">
        <f>NA()</f>
        <v>#N/A</v>
      </c>
      <c r="O50" s="161">
        <f>IF(ISNUMBER('実質公債費比率（分子）の構造'!O$53),'実質公債費比率（分子）の構造'!O$53,NA())</f>
        <v>91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2529</v>
      </c>
      <c r="E56" s="160"/>
      <c r="F56" s="160"/>
      <c r="G56" s="160">
        <f>'将来負担比率（分子）の構造'!J$52</f>
        <v>2379</v>
      </c>
      <c r="H56" s="160"/>
      <c r="I56" s="160"/>
      <c r="J56" s="160">
        <f>'将来負担比率（分子）の構造'!K$52</f>
        <v>2484</v>
      </c>
      <c r="K56" s="160"/>
      <c r="L56" s="160"/>
      <c r="M56" s="160">
        <f>'将来負担比率（分子）の構造'!L$52</f>
        <v>2422</v>
      </c>
      <c r="N56" s="160"/>
      <c r="O56" s="160"/>
      <c r="P56" s="160">
        <f>'将来負担比率（分子）の構造'!M$52</f>
        <v>2490</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3322</v>
      </c>
      <c r="E58" s="160"/>
      <c r="F58" s="160"/>
      <c r="G58" s="160">
        <f>'将来負担比率（分子）の構造'!J$50</f>
        <v>3446</v>
      </c>
      <c r="H58" s="160"/>
      <c r="I58" s="160"/>
      <c r="J58" s="160">
        <f>'将来負担比率（分子）の構造'!K$50</f>
        <v>3583</v>
      </c>
      <c r="K58" s="160"/>
      <c r="L58" s="160"/>
      <c r="M58" s="160">
        <f>'将来負担比率（分子）の構造'!L$50</f>
        <v>3793</v>
      </c>
      <c r="N58" s="160"/>
      <c r="O58" s="160"/>
      <c r="P58" s="160">
        <f>'将来負担比率（分子）の構造'!M$50</f>
        <v>3937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4</v>
      </c>
      <c r="L61" s="160"/>
      <c r="M61" s="160"/>
      <c r="N61" s="160">
        <f>'将来負担比率（分子）の構造'!M$46</f>
        <v>4</v>
      </c>
      <c r="O61" s="160"/>
      <c r="P61" s="160"/>
    </row>
    <row r="62" spans="1:16" x14ac:dyDescent="0.15">
      <c r="A62" s="160" t="s">
        <v>29</v>
      </c>
      <c r="B62" s="160">
        <f>'将来負担比率（分子）の構造'!I$45</f>
        <v>270</v>
      </c>
      <c r="C62" s="160"/>
      <c r="D62" s="160"/>
      <c r="E62" s="160">
        <f>'将来負担比率（分子）の構造'!J$45</f>
        <v>276</v>
      </c>
      <c r="F62" s="160"/>
      <c r="G62" s="160"/>
      <c r="H62" s="160">
        <f>'将来負担比率（分子）の構造'!K$45</f>
        <v>253</v>
      </c>
      <c r="I62" s="160"/>
      <c r="J62" s="160"/>
      <c r="K62" s="160">
        <f>'将来負担比率（分子）の構造'!L$45</f>
        <v>247</v>
      </c>
      <c r="L62" s="160"/>
      <c r="M62" s="160"/>
      <c r="N62" s="160">
        <f>'将来負担比率（分子）の構造'!M$45</f>
        <v>312</v>
      </c>
      <c r="O62" s="160"/>
      <c r="P62" s="160"/>
    </row>
    <row r="63" spans="1:16" x14ac:dyDescent="0.15">
      <c r="A63" s="160" t="s">
        <v>28</v>
      </c>
      <c r="B63" s="160">
        <f>'将来負担比率（分子）の構造'!I$44</f>
        <v>113</v>
      </c>
      <c r="C63" s="160"/>
      <c r="D63" s="160"/>
      <c r="E63" s="160">
        <f>'将来負担比率（分子）の構造'!J$44</f>
        <v>93</v>
      </c>
      <c r="F63" s="160"/>
      <c r="G63" s="160"/>
      <c r="H63" s="160">
        <f>'将来負担比率（分子）の構造'!K$44</f>
        <v>66</v>
      </c>
      <c r="I63" s="160"/>
      <c r="J63" s="160"/>
      <c r="K63" s="160">
        <f>'将来負担比率（分子）の構造'!L$44</f>
        <v>42</v>
      </c>
      <c r="L63" s="160"/>
      <c r="M63" s="160"/>
      <c r="N63" s="160">
        <f>'将来負担比率（分子）の構造'!M$44</f>
        <v>35</v>
      </c>
      <c r="O63" s="160"/>
      <c r="P63" s="160"/>
    </row>
    <row r="64" spans="1:16" x14ac:dyDescent="0.15">
      <c r="A64" s="160" t="s">
        <v>27</v>
      </c>
      <c r="B64" s="160">
        <f>'将来負担比率（分子）の構造'!I$43</f>
        <v>235</v>
      </c>
      <c r="C64" s="160"/>
      <c r="D64" s="160"/>
      <c r="E64" s="160">
        <f>'将来負担比率（分子）の構造'!J$43</f>
        <v>184</v>
      </c>
      <c r="F64" s="160"/>
      <c r="G64" s="160"/>
      <c r="H64" s="160">
        <f>'将来負担比率（分子）の構造'!K$43</f>
        <v>266</v>
      </c>
      <c r="I64" s="160"/>
      <c r="J64" s="160"/>
      <c r="K64" s="160">
        <f>'将来負担比率（分子）の構造'!L$43</f>
        <v>224</v>
      </c>
      <c r="L64" s="160"/>
      <c r="M64" s="160"/>
      <c r="N64" s="160">
        <f>'将来負担比率（分子）の構造'!M$43</f>
        <v>208</v>
      </c>
      <c r="O64" s="160"/>
      <c r="P64" s="160"/>
    </row>
    <row r="65" spans="1:16" x14ac:dyDescent="0.15">
      <c r="A65" s="160" t="s">
        <v>26</v>
      </c>
      <c r="B65" s="160">
        <f>'将来負担比率（分子）の構造'!I$42</f>
        <v>102</v>
      </c>
      <c r="C65" s="160"/>
      <c r="D65" s="160"/>
      <c r="E65" s="160">
        <f>'将来負担比率（分子）の構造'!J$42</f>
        <v>87</v>
      </c>
      <c r="F65" s="160"/>
      <c r="G65" s="160"/>
      <c r="H65" s="160">
        <f>'将来負担比率（分子）の構造'!K$42</f>
        <v>73</v>
      </c>
      <c r="I65" s="160"/>
      <c r="J65" s="160"/>
      <c r="K65" s="160">
        <f>'将来負担比率（分子）の構造'!L$42</f>
        <v>73</v>
      </c>
      <c r="L65" s="160"/>
      <c r="M65" s="160"/>
      <c r="N65" s="160">
        <f>'将来負担比率（分子）の構造'!M$42</f>
        <v>61</v>
      </c>
      <c r="O65" s="160"/>
      <c r="P65" s="160"/>
    </row>
    <row r="66" spans="1:16" x14ac:dyDescent="0.15">
      <c r="A66" s="160" t="s">
        <v>25</v>
      </c>
      <c r="B66" s="160">
        <f>'将来負担比率（分子）の構造'!I$41</f>
        <v>2949</v>
      </c>
      <c r="C66" s="160"/>
      <c r="D66" s="160"/>
      <c r="E66" s="160">
        <f>'将来負担比率（分子）の構造'!J$41</f>
        <v>2920</v>
      </c>
      <c r="F66" s="160"/>
      <c r="G66" s="160"/>
      <c r="H66" s="160">
        <f>'将来負担比率（分子）の構造'!K$41</f>
        <v>2946</v>
      </c>
      <c r="I66" s="160"/>
      <c r="J66" s="160"/>
      <c r="K66" s="160">
        <f>'将来負担比率（分子）の構造'!L$41</f>
        <v>2864</v>
      </c>
      <c r="L66" s="160"/>
      <c r="M66" s="160"/>
      <c r="N66" s="160">
        <f>'将来負担比率（分子）の構造'!M$41</f>
        <v>2951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1013</v>
      </c>
      <c r="C72" s="164">
        <f>基金残高に係る経年分析!G55</f>
        <v>1046</v>
      </c>
      <c r="D72" s="164">
        <f>基金残高に係る経年分析!H55</f>
        <v>1056</v>
      </c>
    </row>
    <row r="73" spans="1:16" x14ac:dyDescent="0.15">
      <c r="A73" s="163" t="s">
        <v>72</v>
      </c>
      <c r="B73" s="164">
        <f>基金残高に係る経年分析!F56</f>
        <v>33</v>
      </c>
      <c r="C73" s="164">
        <f>基金残高に係る経年分析!G56</f>
        <v>33</v>
      </c>
      <c r="D73" s="164">
        <f>基金残高に係る経年分析!H56</f>
        <v>33</v>
      </c>
    </row>
    <row r="74" spans="1:16" x14ac:dyDescent="0.15">
      <c r="A74" s="163" t="s">
        <v>73</v>
      </c>
      <c r="B74" s="164">
        <f>基金残高に係る経年分析!F57</f>
        <v>2340</v>
      </c>
      <c r="C74" s="164">
        <f>基金残高に係る経年分析!G57</f>
        <v>2494</v>
      </c>
      <c r="D74" s="164">
        <f>基金残高に係る経年分析!H57</f>
        <v>2628</v>
      </c>
    </row>
  </sheetData>
  <sheetProtection algorithmName="SHA-512" hashValue="xTQWEFYf428dbr8ZQmegswkaWz7yQGfDkdRLRMKb0Lv8I2OC8aPIBqHitYGPUpviy3nnmxrmTWGh8uX4ErO3QA==" saltValue="96ZirI9Wx9YEiNveU+pd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221</v>
      </c>
      <c r="C5" s="703"/>
      <c r="D5" s="703"/>
      <c r="E5" s="703"/>
      <c r="F5" s="703"/>
      <c r="G5" s="703"/>
      <c r="H5" s="703"/>
      <c r="I5" s="703"/>
      <c r="J5" s="703"/>
      <c r="K5" s="703"/>
      <c r="L5" s="703"/>
      <c r="M5" s="703"/>
      <c r="N5" s="703"/>
      <c r="O5" s="703"/>
      <c r="P5" s="703"/>
      <c r="Q5" s="704"/>
      <c r="R5" s="668">
        <v>266026</v>
      </c>
      <c r="S5" s="669"/>
      <c r="T5" s="669"/>
      <c r="U5" s="669"/>
      <c r="V5" s="669"/>
      <c r="W5" s="669"/>
      <c r="X5" s="669"/>
      <c r="Y5" s="715"/>
      <c r="Z5" s="733">
        <v>7.2</v>
      </c>
      <c r="AA5" s="733"/>
      <c r="AB5" s="733"/>
      <c r="AC5" s="733"/>
      <c r="AD5" s="734">
        <v>266026</v>
      </c>
      <c r="AE5" s="734"/>
      <c r="AF5" s="734"/>
      <c r="AG5" s="734"/>
      <c r="AH5" s="734"/>
      <c r="AI5" s="734"/>
      <c r="AJ5" s="734"/>
      <c r="AK5" s="734"/>
      <c r="AL5" s="716">
        <v>14.2</v>
      </c>
      <c r="AM5" s="685"/>
      <c r="AN5" s="685"/>
      <c r="AO5" s="717"/>
      <c r="AP5" s="702" t="s">
        <v>222</v>
      </c>
      <c r="AQ5" s="703"/>
      <c r="AR5" s="703"/>
      <c r="AS5" s="703"/>
      <c r="AT5" s="703"/>
      <c r="AU5" s="703"/>
      <c r="AV5" s="703"/>
      <c r="AW5" s="703"/>
      <c r="AX5" s="703"/>
      <c r="AY5" s="703"/>
      <c r="AZ5" s="703"/>
      <c r="BA5" s="703"/>
      <c r="BB5" s="703"/>
      <c r="BC5" s="703"/>
      <c r="BD5" s="703"/>
      <c r="BE5" s="703"/>
      <c r="BF5" s="704"/>
      <c r="BG5" s="603">
        <v>266026</v>
      </c>
      <c r="BH5" s="606"/>
      <c r="BI5" s="606"/>
      <c r="BJ5" s="606"/>
      <c r="BK5" s="606"/>
      <c r="BL5" s="606"/>
      <c r="BM5" s="606"/>
      <c r="BN5" s="607"/>
      <c r="BO5" s="665">
        <v>100</v>
      </c>
      <c r="BP5" s="665"/>
      <c r="BQ5" s="665"/>
      <c r="BR5" s="665"/>
      <c r="BS5" s="666">
        <v>35468</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x14ac:dyDescent="0.15">
      <c r="B6" s="600" t="s">
        <v>226</v>
      </c>
      <c r="C6" s="601"/>
      <c r="D6" s="601"/>
      <c r="E6" s="601"/>
      <c r="F6" s="601"/>
      <c r="G6" s="601"/>
      <c r="H6" s="601"/>
      <c r="I6" s="601"/>
      <c r="J6" s="601"/>
      <c r="K6" s="601"/>
      <c r="L6" s="601"/>
      <c r="M6" s="601"/>
      <c r="N6" s="601"/>
      <c r="O6" s="601"/>
      <c r="P6" s="601"/>
      <c r="Q6" s="602"/>
      <c r="R6" s="603">
        <v>110211</v>
      </c>
      <c r="S6" s="606"/>
      <c r="T6" s="606"/>
      <c r="U6" s="606"/>
      <c r="V6" s="606"/>
      <c r="W6" s="606"/>
      <c r="X6" s="606"/>
      <c r="Y6" s="607"/>
      <c r="Z6" s="665">
        <v>3</v>
      </c>
      <c r="AA6" s="665"/>
      <c r="AB6" s="665"/>
      <c r="AC6" s="665"/>
      <c r="AD6" s="666">
        <v>110211</v>
      </c>
      <c r="AE6" s="666"/>
      <c r="AF6" s="666"/>
      <c r="AG6" s="666"/>
      <c r="AH6" s="666"/>
      <c r="AI6" s="666"/>
      <c r="AJ6" s="666"/>
      <c r="AK6" s="666"/>
      <c r="AL6" s="608">
        <v>5.9</v>
      </c>
      <c r="AM6" s="609"/>
      <c r="AN6" s="609"/>
      <c r="AO6" s="667"/>
      <c r="AP6" s="600" t="s">
        <v>227</v>
      </c>
      <c r="AQ6" s="601"/>
      <c r="AR6" s="601"/>
      <c r="AS6" s="601"/>
      <c r="AT6" s="601"/>
      <c r="AU6" s="601"/>
      <c r="AV6" s="601"/>
      <c r="AW6" s="601"/>
      <c r="AX6" s="601"/>
      <c r="AY6" s="601"/>
      <c r="AZ6" s="601"/>
      <c r="BA6" s="601"/>
      <c r="BB6" s="601"/>
      <c r="BC6" s="601"/>
      <c r="BD6" s="601"/>
      <c r="BE6" s="601"/>
      <c r="BF6" s="602"/>
      <c r="BG6" s="603">
        <v>266026</v>
      </c>
      <c r="BH6" s="606"/>
      <c r="BI6" s="606"/>
      <c r="BJ6" s="606"/>
      <c r="BK6" s="606"/>
      <c r="BL6" s="606"/>
      <c r="BM6" s="606"/>
      <c r="BN6" s="607"/>
      <c r="BO6" s="665">
        <v>100</v>
      </c>
      <c r="BP6" s="665"/>
      <c r="BQ6" s="665"/>
      <c r="BR6" s="665"/>
      <c r="BS6" s="666">
        <v>35468</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45703</v>
      </c>
      <c r="CS6" s="606"/>
      <c r="CT6" s="606"/>
      <c r="CU6" s="606"/>
      <c r="CV6" s="606"/>
      <c r="CW6" s="606"/>
      <c r="CX6" s="606"/>
      <c r="CY6" s="607"/>
      <c r="CZ6" s="716">
        <v>1.3</v>
      </c>
      <c r="DA6" s="685"/>
      <c r="DB6" s="685"/>
      <c r="DC6" s="719"/>
      <c r="DD6" s="611" t="s">
        <v>166</v>
      </c>
      <c r="DE6" s="606"/>
      <c r="DF6" s="606"/>
      <c r="DG6" s="606"/>
      <c r="DH6" s="606"/>
      <c r="DI6" s="606"/>
      <c r="DJ6" s="606"/>
      <c r="DK6" s="606"/>
      <c r="DL6" s="606"/>
      <c r="DM6" s="606"/>
      <c r="DN6" s="606"/>
      <c r="DO6" s="606"/>
      <c r="DP6" s="607"/>
      <c r="DQ6" s="611">
        <v>45703</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168</v>
      </c>
      <c r="S7" s="606"/>
      <c r="T7" s="606"/>
      <c r="U7" s="606"/>
      <c r="V7" s="606"/>
      <c r="W7" s="606"/>
      <c r="X7" s="606"/>
      <c r="Y7" s="607"/>
      <c r="Z7" s="665">
        <v>0</v>
      </c>
      <c r="AA7" s="665"/>
      <c r="AB7" s="665"/>
      <c r="AC7" s="665"/>
      <c r="AD7" s="666">
        <v>168</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58981</v>
      </c>
      <c r="BH7" s="606"/>
      <c r="BI7" s="606"/>
      <c r="BJ7" s="606"/>
      <c r="BK7" s="606"/>
      <c r="BL7" s="606"/>
      <c r="BM7" s="606"/>
      <c r="BN7" s="607"/>
      <c r="BO7" s="665">
        <v>22.2</v>
      </c>
      <c r="BP7" s="665"/>
      <c r="BQ7" s="665"/>
      <c r="BR7" s="665"/>
      <c r="BS7" s="666">
        <v>1645</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581634</v>
      </c>
      <c r="CS7" s="606"/>
      <c r="CT7" s="606"/>
      <c r="CU7" s="606"/>
      <c r="CV7" s="606"/>
      <c r="CW7" s="606"/>
      <c r="CX7" s="606"/>
      <c r="CY7" s="607"/>
      <c r="CZ7" s="665">
        <v>16.7</v>
      </c>
      <c r="DA7" s="665"/>
      <c r="DB7" s="665"/>
      <c r="DC7" s="665"/>
      <c r="DD7" s="611">
        <v>38847</v>
      </c>
      <c r="DE7" s="606"/>
      <c r="DF7" s="606"/>
      <c r="DG7" s="606"/>
      <c r="DH7" s="606"/>
      <c r="DI7" s="606"/>
      <c r="DJ7" s="606"/>
      <c r="DK7" s="606"/>
      <c r="DL7" s="606"/>
      <c r="DM7" s="606"/>
      <c r="DN7" s="606"/>
      <c r="DO7" s="606"/>
      <c r="DP7" s="607"/>
      <c r="DQ7" s="611">
        <v>516853</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335</v>
      </c>
      <c r="S8" s="606"/>
      <c r="T8" s="606"/>
      <c r="U8" s="606"/>
      <c r="V8" s="606"/>
      <c r="W8" s="606"/>
      <c r="X8" s="606"/>
      <c r="Y8" s="607"/>
      <c r="Z8" s="665">
        <v>0</v>
      </c>
      <c r="AA8" s="665"/>
      <c r="AB8" s="665"/>
      <c r="AC8" s="665"/>
      <c r="AD8" s="666">
        <v>335</v>
      </c>
      <c r="AE8" s="666"/>
      <c r="AF8" s="666"/>
      <c r="AG8" s="666"/>
      <c r="AH8" s="666"/>
      <c r="AI8" s="666"/>
      <c r="AJ8" s="666"/>
      <c r="AK8" s="666"/>
      <c r="AL8" s="608">
        <v>0</v>
      </c>
      <c r="AM8" s="609"/>
      <c r="AN8" s="609"/>
      <c r="AO8" s="667"/>
      <c r="AP8" s="600" t="s">
        <v>233</v>
      </c>
      <c r="AQ8" s="601"/>
      <c r="AR8" s="601"/>
      <c r="AS8" s="601"/>
      <c r="AT8" s="601"/>
      <c r="AU8" s="601"/>
      <c r="AV8" s="601"/>
      <c r="AW8" s="601"/>
      <c r="AX8" s="601"/>
      <c r="AY8" s="601"/>
      <c r="AZ8" s="601"/>
      <c r="BA8" s="601"/>
      <c r="BB8" s="601"/>
      <c r="BC8" s="601"/>
      <c r="BD8" s="601"/>
      <c r="BE8" s="601"/>
      <c r="BF8" s="602"/>
      <c r="BG8" s="603">
        <v>2344</v>
      </c>
      <c r="BH8" s="606"/>
      <c r="BI8" s="606"/>
      <c r="BJ8" s="606"/>
      <c r="BK8" s="606"/>
      <c r="BL8" s="606"/>
      <c r="BM8" s="606"/>
      <c r="BN8" s="607"/>
      <c r="BO8" s="665">
        <v>0.9</v>
      </c>
      <c r="BP8" s="665"/>
      <c r="BQ8" s="665"/>
      <c r="BR8" s="665"/>
      <c r="BS8" s="611" t="s">
        <v>166</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447057</v>
      </c>
      <c r="CS8" s="606"/>
      <c r="CT8" s="606"/>
      <c r="CU8" s="606"/>
      <c r="CV8" s="606"/>
      <c r="CW8" s="606"/>
      <c r="CX8" s="606"/>
      <c r="CY8" s="607"/>
      <c r="CZ8" s="665">
        <v>12.8</v>
      </c>
      <c r="DA8" s="665"/>
      <c r="DB8" s="665"/>
      <c r="DC8" s="665"/>
      <c r="DD8" s="611">
        <v>40043</v>
      </c>
      <c r="DE8" s="606"/>
      <c r="DF8" s="606"/>
      <c r="DG8" s="606"/>
      <c r="DH8" s="606"/>
      <c r="DI8" s="606"/>
      <c r="DJ8" s="606"/>
      <c r="DK8" s="606"/>
      <c r="DL8" s="606"/>
      <c r="DM8" s="606"/>
      <c r="DN8" s="606"/>
      <c r="DO8" s="606"/>
      <c r="DP8" s="607"/>
      <c r="DQ8" s="611">
        <v>270824</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327</v>
      </c>
      <c r="S9" s="606"/>
      <c r="T9" s="606"/>
      <c r="U9" s="606"/>
      <c r="V9" s="606"/>
      <c r="W9" s="606"/>
      <c r="X9" s="606"/>
      <c r="Y9" s="607"/>
      <c r="Z9" s="665">
        <v>0</v>
      </c>
      <c r="AA9" s="665"/>
      <c r="AB9" s="665"/>
      <c r="AC9" s="665"/>
      <c r="AD9" s="666">
        <v>327</v>
      </c>
      <c r="AE9" s="666"/>
      <c r="AF9" s="666"/>
      <c r="AG9" s="666"/>
      <c r="AH9" s="666"/>
      <c r="AI9" s="666"/>
      <c r="AJ9" s="666"/>
      <c r="AK9" s="666"/>
      <c r="AL9" s="608">
        <v>0</v>
      </c>
      <c r="AM9" s="609"/>
      <c r="AN9" s="609"/>
      <c r="AO9" s="667"/>
      <c r="AP9" s="600" t="s">
        <v>236</v>
      </c>
      <c r="AQ9" s="601"/>
      <c r="AR9" s="601"/>
      <c r="AS9" s="601"/>
      <c r="AT9" s="601"/>
      <c r="AU9" s="601"/>
      <c r="AV9" s="601"/>
      <c r="AW9" s="601"/>
      <c r="AX9" s="601"/>
      <c r="AY9" s="601"/>
      <c r="AZ9" s="601"/>
      <c r="BA9" s="601"/>
      <c r="BB9" s="601"/>
      <c r="BC9" s="601"/>
      <c r="BD9" s="601"/>
      <c r="BE9" s="601"/>
      <c r="BF9" s="602"/>
      <c r="BG9" s="603">
        <v>47333</v>
      </c>
      <c r="BH9" s="606"/>
      <c r="BI9" s="606"/>
      <c r="BJ9" s="606"/>
      <c r="BK9" s="606"/>
      <c r="BL9" s="606"/>
      <c r="BM9" s="606"/>
      <c r="BN9" s="607"/>
      <c r="BO9" s="665">
        <v>17.8</v>
      </c>
      <c r="BP9" s="665"/>
      <c r="BQ9" s="665"/>
      <c r="BR9" s="665"/>
      <c r="BS9" s="611" t="s">
        <v>166</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294387</v>
      </c>
      <c r="CS9" s="606"/>
      <c r="CT9" s="606"/>
      <c r="CU9" s="606"/>
      <c r="CV9" s="606"/>
      <c r="CW9" s="606"/>
      <c r="CX9" s="606"/>
      <c r="CY9" s="607"/>
      <c r="CZ9" s="665">
        <v>8.4</v>
      </c>
      <c r="DA9" s="665"/>
      <c r="DB9" s="665"/>
      <c r="DC9" s="665"/>
      <c r="DD9" s="611">
        <v>16463</v>
      </c>
      <c r="DE9" s="606"/>
      <c r="DF9" s="606"/>
      <c r="DG9" s="606"/>
      <c r="DH9" s="606"/>
      <c r="DI9" s="606"/>
      <c r="DJ9" s="606"/>
      <c r="DK9" s="606"/>
      <c r="DL9" s="606"/>
      <c r="DM9" s="606"/>
      <c r="DN9" s="606"/>
      <c r="DO9" s="606"/>
      <c r="DP9" s="607"/>
      <c r="DQ9" s="611">
        <v>290430</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166</v>
      </c>
      <c r="S10" s="606"/>
      <c r="T10" s="606"/>
      <c r="U10" s="606"/>
      <c r="V10" s="606"/>
      <c r="W10" s="606"/>
      <c r="X10" s="606"/>
      <c r="Y10" s="607"/>
      <c r="Z10" s="665" t="s">
        <v>166</v>
      </c>
      <c r="AA10" s="665"/>
      <c r="AB10" s="665"/>
      <c r="AC10" s="665"/>
      <c r="AD10" s="666" t="s">
        <v>166</v>
      </c>
      <c r="AE10" s="666"/>
      <c r="AF10" s="666"/>
      <c r="AG10" s="666"/>
      <c r="AH10" s="666"/>
      <c r="AI10" s="666"/>
      <c r="AJ10" s="666"/>
      <c r="AK10" s="666"/>
      <c r="AL10" s="608" t="s">
        <v>166</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6316</v>
      </c>
      <c r="BH10" s="606"/>
      <c r="BI10" s="606"/>
      <c r="BJ10" s="606"/>
      <c r="BK10" s="606"/>
      <c r="BL10" s="606"/>
      <c r="BM10" s="606"/>
      <c r="BN10" s="607"/>
      <c r="BO10" s="665">
        <v>2.4</v>
      </c>
      <c r="BP10" s="665"/>
      <c r="BQ10" s="665"/>
      <c r="BR10" s="665"/>
      <c r="BS10" s="611">
        <v>1053</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t="s">
        <v>166</v>
      </c>
      <c r="CS10" s="606"/>
      <c r="CT10" s="606"/>
      <c r="CU10" s="606"/>
      <c r="CV10" s="606"/>
      <c r="CW10" s="606"/>
      <c r="CX10" s="606"/>
      <c r="CY10" s="607"/>
      <c r="CZ10" s="665" t="s">
        <v>166</v>
      </c>
      <c r="DA10" s="665"/>
      <c r="DB10" s="665"/>
      <c r="DC10" s="665"/>
      <c r="DD10" s="611" t="s">
        <v>166</v>
      </c>
      <c r="DE10" s="606"/>
      <c r="DF10" s="606"/>
      <c r="DG10" s="606"/>
      <c r="DH10" s="606"/>
      <c r="DI10" s="606"/>
      <c r="DJ10" s="606"/>
      <c r="DK10" s="606"/>
      <c r="DL10" s="606"/>
      <c r="DM10" s="606"/>
      <c r="DN10" s="606"/>
      <c r="DO10" s="606"/>
      <c r="DP10" s="607"/>
      <c r="DQ10" s="611" t="s">
        <v>166</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166</v>
      </c>
      <c r="S11" s="606"/>
      <c r="T11" s="606"/>
      <c r="U11" s="606"/>
      <c r="V11" s="606"/>
      <c r="W11" s="606"/>
      <c r="X11" s="606"/>
      <c r="Y11" s="607"/>
      <c r="Z11" s="665" t="s">
        <v>166</v>
      </c>
      <c r="AA11" s="665"/>
      <c r="AB11" s="665"/>
      <c r="AC11" s="665"/>
      <c r="AD11" s="666" t="s">
        <v>166</v>
      </c>
      <c r="AE11" s="666"/>
      <c r="AF11" s="666"/>
      <c r="AG11" s="666"/>
      <c r="AH11" s="666"/>
      <c r="AI11" s="666"/>
      <c r="AJ11" s="666"/>
      <c r="AK11" s="666"/>
      <c r="AL11" s="608" t="s">
        <v>166</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2988</v>
      </c>
      <c r="BH11" s="606"/>
      <c r="BI11" s="606"/>
      <c r="BJ11" s="606"/>
      <c r="BK11" s="606"/>
      <c r="BL11" s="606"/>
      <c r="BM11" s="606"/>
      <c r="BN11" s="607"/>
      <c r="BO11" s="665">
        <v>1.1000000000000001</v>
      </c>
      <c r="BP11" s="665"/>
      <c r="BQ11" s="665"/>
      <c r="BR11" s="665"/>
      <c r="BS11" s="611">
        <v>592</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574722</v>
      </c>
      <c r="CS11" s="606"/>
      <c r="CT11" s="606"/>
      <c r="CU11" s="606"/>
      <c r="CV11" s="606"/>
      <c r="CW11" s="606"/>
      <c r="CX11" s="606"/>
      <c r="CY11" s="607"/>
      <c r="CZ11" s="665">
        <v>16.5</v>
      </c>
      <c r="DA11" s="665"/>
      <c r="DB11" s="665"/>
      <c r="DC11" s="665"/>
      <c r="DD11" s="611">
        <v>314214</v>
      </c>
      <c r="DE11" s="606"/>
      <c r="DF11" s="606"/>
      <c r="DG11" s="606"/>
      <c r="DH11" s="606"/>
      <c r="DI11" s="606"/>
      <c r="DJ11" s="606"/>
      <c r="DK11" s="606"/>
      <c r="DL11" s="606"/>
      <c r="DM11" s="606"/>
      <c r="DN11" s="606"/>
      <c r="DO11" s="606"/>
      <c r="DP11" s="607"/>
      <c r="DQ11" s="611">
        <v>313076</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32296</v>
      </c>
      <c r="S12" s="606"/>
      <c r="T12" s="606"/>
      <c r="U12" s="606"/>
      <c r="V12" s="606"/>
      <c r="W12" s="606"/>
      <c r="X12" s="606"/>
      <c r="Y12" s="607"/>
      <c r="Z12" s="665">
        <v>0.9</v>
      </c>
      <c r="AA12" s="665"/>
      <c r="AB12" s="665"/>
      <c r="AC12" s="665"/>
      <c r="AD12" s="666">
        <v>32296</v>
      </c>
      <c r="AE12" s="666"/>
      <c r="AF12" s="666"/>
      <c r="AG12" s="666"/>
      <c r="AH12" s="666"/>
      <c r="AI12" s="666"/>
      <c r="AJ12" s="666"/>
      <c r="AK12" s="666"/>
      <c r="AL12" s="608">
        <v>1.7</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192235</v>
      </c>
      <c r="BH12" s="606"/>
      <c r="BI12" s="606"/>
      <c r="BJ12" s="606"/>
      <c r="BK12" s="606"/>
      <c r="BL12" s="606"/>
      <c r="BM12" s="606"/>
      <c r="BN12" s="607"/>
      <c r="BO12" s="665">
        <v>72.3</v>
      </c>
      <c r="BP12" s="665"/>
      <c r="BQ12" s="665"/>
      <c r="BR12" s="665"/>
      <c r="BS12" s="611">
        <v>33823</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80161</v>
      </c>
      <c r="CS12" s="606"/>
      <c r="CT12" s="606"/>
      <c r="CU12" s="606"/>
      <c r="CV12" s="606"/>
      <c r="CW12" s="606"/>
      <c r="CX12" s="606"/>
      <c r="CY12" s="607"/>
      <c r="CZ12" s="665">
        <v>2.2999999999999998</v>
      </c>
      <c r="DA12" s="665"/>
      <c r="DB12" s="665"/>
      <c r="DC12" s="665"/>
      <c r="DD12" s="611">
        <v>16488</v>
      </c>
      <c r="DE12" s="606"/>
      <c r="DF12" s="606"/>
      <c r="DG12" s="606"/>
      <c r="DH12" s="606"/>
      <c r="DI12" s="606"/>
      <c r="DJ12" s="606"/>
      <c r="DK12" s="606"/>
      <c r="DL12" s="606"/>
      <c r="DM12" s="606"/>
      <c r="DN12" s="606"/>
      <c r="DO12" s="606"/>
      <c r="DP12" s="607"/>
      <c r="DQ12" s="611">
        <v>49264</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t="s">
        <v>166</v>
      </c>
      <c r="S13" s="606"/>
      <c r="T13" s="606"/>
      <c r="U13" s="606"/>
      <c r="V13" s="606"/>
      <c r="W13" s="606"/>
      <c r="X13" s="606"/>
      <c r="Y13" s="607"/>
      <c r="Z13" s="665" t="s">
        <v>166</v>
      </c>
      <c r="AA13" s="665"/>
      <c r="AB13" s="665"/>
      <c r="AC13" s="665"/>
      <c r="AD13" s="666" t="s">
        <v>166</v>
      </c>
      <c r="AE13" s="666"/>
      <c r="AF13" s="666"/>
      <c r="AG13" s="666"/>
      <c r="AH13" s="666"/>
      <c r="AI13" s="666"/>
      <c r="AJ13" s="666"/>
      <c r="AK13" s="666"/>
      <c r="AL13" s="608" t="s">
        <v>166</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191673</v>
      </c>
      <c r="BH13" s="606"/>
      <c r="BI13" s="606"/>
      <c r="BJ13" s="606"/>
      <c r="BK13" s="606"/>
      <c r="BL13" s="606"/>
      <c r="BM13" s="606"/>
      <c r="BN13" s="607"/>
      <c r="BO13" s="665">
        <v>72.099999999999994</v>
      </c>
      <c r="BP13" s="665"/>
      <c r="BQ13" s="665"/>
      <c r="BR13" s="665"/>
      <c r="BS13" s="611">
        <v>33823</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343653</v>
      </c>
      <c r="CS13" s="606"/>
      <c r="CT13" s="606"/>
      <c r="CU13" s="606"/>
      <c r="CV13" s="606"/>
      <c r="CW13" s="606"/>
      <c r="CX13" s="606"/>
      <c r="CY13" s="607"/>
      <c r="CZ13" s="665">
        <v>9.8000000000000007</v>
      </c>
      <c r="DA13" s="665"/>
      <c r="DB13" s="665"/>
      <c r="DC13" s="665"/>
      <c r="DD13" s="611">
        <v>294597</v>
      </c>
      <c r="DE13" s="606"/>
      <c r="DF13" s="606"/>
      <c r="DG13" s="606"/>
      <c r="DH13" s="606"/>
      <c r="DI13" s="606"/>
      <c r="DJ13" s="606"/>
      <c r="DK13" s="606"/>
      <c r="DL13" s="606"/>
      <c r="DM13" s="606"/>
      <c r="DN13" s="606"/>
      <c r="DO13" s="606"/>
      <c r="DP13" s="607"/>
      <c r="DQ13" s="611">
        <v>212560</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166</v>
      </c>
      <c r="S14" s="606"/>
      <c r="T14" s="606"/>
      <c r="U14" s="606"/>
      <c r="V14" s="606"/>
      <c r="W14" s="606"/>
      <c r="X14" s="606"/>
      <c r="Y14" s="607"/>
      <c r="Z14" s="665" t="s">
        <v>166</v>
      </c>
      <c r="AA14" s="665"/>
      <c r="AB14" s="665"/>
      <c r="AC14" s="665"/>
      <c r="AD14" s="666" t="s">
        <v>166</v>
      </c>
      <c r="AE14" s="666"/>
      <c r="AF14" s="666"/>
      <c r="AG14" s="666"/>
      <c r="AH14" s="666"/>
      <c r="AI14" s="666"/>
      <c r="AJ14" s="666"/>
      <c r="AK14" s="666"/>
      <c r="AL14" s="608" t="s">
        <v>166</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6664</v>
      </c>
      <c r="BH14" s="606"/>
      <c r="BI14" s="606"/>
      <c r="BJ14" s="606"/>
      <c r="BK14" s="606"/>
      <c r="BL14" s="606"/>
      <c r="BM14" s="606"/>
      <c r="BN14" s="607"/>
      <c r="BO14" s="665">
        <v>2.5</v>
      </c>
      <c r="BP14" s="665"/>
      <c r="BQ14" s="665"/>
      <c r="BR14" s="665"/>
      <c r="BS14" s="611" t="s">
        <v>166</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210843</v>
      </c>
      <c r="CS14" s="606"/>
      <c r="CT14" s="606"/>
      <c r="CU14" s="606"/>
      <c r="CV14" s="606"/>
      <c r="CW14" s="606"/>
      <c r="CX14" s="606"/>
      <c r="CY14" s="607"/>
      <c r="CZ14" s="665">
        <v>6</v>
      </c>
      <c r="DA14" s="665"/>
      <c r="DB14" s="665"/>
      <c r="DC14" s="665"/>
      <c r="DD14" s="611">
        <v>167569</v>
      </c>
      <c r="DE14" s="606"/>
      <c r="DF14" s="606"/>
      <c r="DG14" s="606"/>
      <c r="DH14" s="606"/>
      <c r="DI14" s="606"/>
      <c r="DJ14" s="606"/>
      <c r="DK14" s="606"/>
      <c r="DL14" s="606"/>
      <c r="DM14" s="606"/>
      <c r="DN14" s="606"/>
      <c r="DO14" s="606"/>
      <c r="DP14" s="607"/>
      <c r="DQ14" s="611">
        <v>66238</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20490</v>
      </c>
      <c r="S15" s="606"/>
      <c r="T15" s="606"/>
      <c r="U15" s="606"/>
      <c r="V15" s="606"/>
      <c r="W15" s="606"/>
      <c r="X15" s="606"/>
      <c r="Y15" s="607"/>
      <c r="Z15" s="665">
        <v>0.6</v>
      </c>
      <c r="AA15" s="665"/>
      <c r="AB15" s="665"/>
      <c r="AC15" s="665"/>
      <c r="AD15" s="666">
        <v>20490</v>
      </c>
      <c r="AE15" s="666"/>
      <c r="AF15" s="666"/>
      <c r="AG15" s="666"/>
      <c r="AH15" s="666"/>
      <c r="AI15" s="666"/>
      <c r="AJ15" s="666"/>
      <c r="AK15" s="666"/>
      <c r="AL15" s="608">
        <v>1.1000000000000001</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8146</v>
      </c>
      <c r="BH15" s="606"/>
      <c r="BI15" s="606"/>
      <c r="BJ15" s="606"/>
      <c r="BK15" s="606"/>
      <c r="BL15" s="606"/>
      <c r="BM15" s="606"/>
      <c r="BN15" s="607"/>
      <c r="BO15" s="665">
        <v>3.1</v>
      </c>
      <c r="BP15" s="665"/>
      <c r="BQ15" s="665"/>
      <c r="BR15" s="665"/>
      <c r="BS15" s="611" t="s">
        <v>166</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213647</v>
      </c>
      <c r="CS15" s="606"/>
      <c r="CT15" s="606"/>
      <c r="CU15" s="606"/>
      <c r="CV15" s="606"/>
      <c r="CW15" s="606"/>
      <c r="CX15" s="606"/>
      <c r="CY15" s="607"/>
      <c r="CZ15" s="665">
        <v>6.1</v>
      </c>
      <c r="DA15" s="665"/>
      <c r="DB15" s="665"/>
      <c r="DC15" s="665"/>
      <c r="DD15" s="611">
        <v>16970</v>
      </c>
      <c r="DE15" s="606"/>
      <c r="DF15" s="606"/>
      <c r="DG15" s="606"/>
      <c r="DH15" s="606"/>
      <c r="DI15" s="606"/>
      <c r="DJ15" s="606"/>
      <c r="DK15" s="606"/>
      <c r="DL15" s="606"/>
      <c r="DM15" s="606"/>
      <c r="DN15" s="606"/>
      <c r="DO15" s="606"/>
      <c r="DP15" s="607"/>
      <c r="DQ15" s="611">
        <v>179853</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166</v>
      </c>
      <c r="S16" s="606"/>
      <c r="T16" s="606"/>
      <c r="U16" s="606"/>
      <c r="V16" s="606"/>
      <c r="W16" s="606"/>
      <c r="X16" s="606"/>
      <c r="Y16" s="607"/>
      <c r="Z16" s="665" t="s">
        <v>166</v>
      </c>
      <c r="AA16" s="665"/>
      <c r="AB16" s="665"/>
      <c r="AC16" s="665"/>
      <c r="AD16" s="666" t="s">
        <v>166</v>
      </c>
      <c r="AE16" s="666"/>
      <c r="AF16" s="666"/>
      <c r="AG16" s="666"/>
      <c r="AH16" s="666"/>
      <c r="AI16" s="666"/>
      <c r="AJ16" s="666"/>
      <c r="AK16" s="666"/>
      <c r="AL16" s="608" t="s">
        <v>166</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166</v>
      </c>
      <c r="BH16" s="606"/>
      <c r="BI16" s="606"/>
      <c r="BJ16" s="606"/>
      <c r="BK16" s="606"/>
      <c r="BL16" s="606"/>
      <c r="BM16" s="606"/>
      <c r="BN16" s="607"/>
      <c r="BO16" s="665" t="s">
        <v>166</v>
      </c>
      <c r="BP16" s="665"/>
      <c r="BQ16" s="665"/>
      <c r="BR16" s="665"/>
      <c r="BS16" s="611" t="s">
        <v>166</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370299</v>
      </c>
      <c r="CS16" s="606"/>
      <c r="CT16" s="606"/>
      <c r="CU16" s="606"/>
      <c r="CV16" s="606"/>
      <c r="CW16" s="606"/>
      <c r="CX16" s="606"/>
      <c r="CY16" s="607"/>
      <c r="CZ16" s="665">
        <v>10.6</v>
      </c>
      <c r="DA16" s="665"/>
      <c r="DB16" s="665"/>
      <c r="DC16" s="665"/>
      <c r="DD16" s="611" t="s">
        <v>166</v>
      </c>
      <c r="DE16" s="606"/>
      <c r="DF16" s="606"/>
      <c r="DG16" s="606"/>
      <c r="DH16" s="606"/>
      <c r="DI16" s="606"/>
      <c r="DJ16" s="606"/>
      <c r="DK16" s="606"/>
      <c r="DL16" s="606"/>
      <c r="DM16" s="606"/>
      <c r="DN16" s="606"/>
      <c r="DO16" s="606"/>
      <c r="DP16" s="607"/>
      <c r="DQ16" s="611">
        <v>44565</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114</v>
      </c>
      <c r="S17" s="606"/>
      <c r="T17" s="606"/>
      <c r="U17" s="606"/>
      <c r="V17" s="606"/>
      <c r="W17" s="606"/>
      <c r="X17" s="606"/>
      <c r="Y17" s="607"/>
      <c r="Z17" s="665">
        <v>0</v>
      </c>
      <c r="AA17" s="665"/>
      <c r="AB17" s="665"/>
      <c r="AC17" s="665"/>
      <c r="AD17" s="666">
        <v>114</v>
      </c>
      <c r="AE17" s="666"/>
      <c r="AF17" s="666"/>
      <c r="AG17" s="666"/>
      <c r="AH17" s="666"/>
      <c r="AI17" s="666"/>
      <c r="AJ17" s="666"/>
      <c r="AK17" s="666"/>
      <c r="AL17" s="608">
        <v>0</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166</v>
      </c>
      <c r="BH17" s="606"/>
      <c r="BI17" s="606"/>
      <c r="BJ17" s="606"/>
      <c r="BK17" s="606"/>
      <c r="BL17" s="606"/>
      <c r="BM17" s="606"/>
      <c r="BN17" s="607"/>
      <c r="BO17" s="665" t="s">
        <v>166</v>
      </c>
      <c r="BP17" s="665"/>
      <c r="BQ17" s="665"/>
      <c r="BR17" s="665"/>
      <c r="BS17" s="611" t="s">
        <v>166</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328781</v>
      </c>
      <c r="CS17" s="606"/>
      <c r="CT17" s="606"/>
      <c r="CU17" s="606"/>
      <c r="CV17" s="606"/>
      <c r="CW17" s="606"/>
      <c r="CX17" s="606"/>
      <c r="CY17" s="607"/>
      <c r="CZ17" s="665">
        <v>9.4</v>
      </c>
      <c r="DA17" s="665"/>
      <c r="DB17" s="665"/>
      <c r="DC17" s="665"/>
      <c r="DD17" s="611" t="s">
        <v>166</v>
      </c>
      <c r="DE17" s="606"/>
      <c r="DF17" s="606"/>
      <c r="DG17" s="606"/>
      <c r="DH17" s="606"/>
      <c r="DI17" s="606"/>
      <c r="DJ17" s="606"/>
      <c r="DK17" s="606"/>
      <c r="DL17" s="606"/>
      <c r="DM17" s="606"/>
      <c r="DN17" s="606"/>
      <c r="DO17" s="606"/>
      <c r="DP17" s="607"/>
      <c r="DQ17" s="611">
        <v>328781</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1753184</v>
      </c>
      <c r="S18" s="606"/>
      <c r="T18" s="606"/>
      <c r="U18" s="606"/>
      <c r="V18" s="606"/>
      <c r="W18" s="606"/>
      <c r="X18" s="606"/>
      <c r="Y18" s="607"/>
      <c r="Z18" s="665">
        <v>47.8</v>
      </c>
      <c r="AA18" s="665"/>
      <c r="AB18" s="665"/>
      <c r="AC18" s="665"/>
      <c r="AD18" s="666">
        <v>1435974</v>
      </c>
      <c r="AE18" s="666"/>
      <c r="AF18" s="666"/>
      <c r="AG18" s="666"/>
      <c r="AH18" s="666"/>
      <c r="AI18" s="666"/>
      <c r="AJ18" s="666"/>
      <c r="AK18" s="666"/>
      <c r="AL18" s="608">
        <v>76.8</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166</v>
      </c>
      <c r="BH18" s="606"/>
      <c r="BI18" s="606"/>
      <c r="BJ18" s="606"/>
      <c r="BK18" s="606"/>
      <c r="BL18" s="606"/>
      <c r="BM18" s="606"/>
      <c r="BN18" s="607"/>
      <c r="BO18" s="665" t="s">
        <v>166</v>
      </c>
      <c r="BP18" s="665"/>
      <c r="BQ18" s="665"/>
      <c r="BR18" s="665"/>
      <c r="BS18" s="611" t="s">
        <v>264</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166</v>
      </c>
      <c r="CS18" s="606"/>
      <c r="CT18" s="606"/>
      <c r="CU18" s="606"/>
      <c r="CV18" s="606"/>
      <c r="CW18" s="606"/>
      <c r="CX18" s="606"/>
      <c r="CY18" s="607"/>
      <c r="CZ18" s="665" t="s">
        <v>166</v>
      </c>
      <c r="DA18" s="665"/>
      <c r="DB18" s="665"/>
      <c r="DC18" s="665"/>
      <c r="DD18" s="611" t="s">
        <v>166</v>
      </c>
      <c r="DE18" s="606"/>
      <c r="DF18" s="606"/>
      <c r="DG18" s="606"/>
      <c r="DH18" s="606"/>
      <c r="DI18" s="606"/>
      <c r="DJ18" s="606"/>
      <c r="DK18" s="606"/>
      <c r="DL18" s="606"/>
      <c r="DM18" s="606"/>
      <c r="DN18" s="606"/>
      <c r="DO18" s="606"/>
      <c r="DP18" s="607"/>
      <c r="DQ18" s="611" t="s">
        <v>166</v>
      </c>
      <c r="DR18" s="606"/>
      <c r="DS18" s="606"/>
      <c r="DT18" s="606"/>
      <c r="DU18" s="606"/>
      <c r="DV18" s="606"/>
      <c r="DW18" s="606"/>
      <c r="DX18" s="606"/>
      <c r="DY18" s="606"/>
      <c r="DZ18" s="606"/>
      <c r="EA18" s="606"/>
      <c r="EB18" s="606"/>
      <c r="EC18" s="646"/>
    </row>
    <row r="19" spans="2:133" ht="11.25" customHeight="1" x14ac:dyDescent="0.15">
      <c r="B19" s="600" t="s">
        <v>266</v>
      </c>
      <c r="C19" s="601"/>
      <c r="D19" s="601"/>
      <c r="E19" s="601"/>
      <c r="F19" s="601"/>
      <c r="G19" s="601"/>
      <c r="H19" s="601"/>
      <c r="I19" s="601"/>
      <c r="J19" s="601"/>
      <c r="K19" s="601"/>
      <c r="L19" s="601"/>
      <c r="M19" s="601"/>
      <c r="N19" s="601"/>
      <c r="O19" s="601"/>
      <c r="P19" s="601"/>
      <c r="Q19" s="602"/>
      <c r="R19" s="603">
        <v>1435974</v>
      </c>
      <c r="S19" s="606"/>
      <c r="T19" s="606"/>
      <c r="U19" s="606"/>
      <c r="V19" s="606"/>
      <c r="W19" s="606"/>
      <c r="X19" s="606"/>
      <c r="Y19" s="607"/>
      <c r="Z19" s="665">
        <v>39.1</v>
      </c>
      <c r="AA19" s="665"/>
      <c r="AB19" s="665"/>
      <c r="AC19" s="665"/>
      <c r="AD19" s="666">
        <v>1435974</v>
      </c>
      <c r="AE19" s="666"/>
      <c r="AF19" s="666"/>
      <c r="AG19" s="666"/>
      <c r="AH19" s="666"/>
      <c r="AI19" s="666"/>
      <c r="AJ19" s="666"/>
      <c r="AK19" s="666"/>
      <c r="AL19" s="608">
        <v>76.8</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t="s">
        <v>166</v>
      </c>
      <c r="BH19" s="606"/>
      <c r="BI19" s="606"/>
      <c r="BJ19" s="606"/>
      <c r="BK19" s="606"/>
      <c r="BL19" s="606"/>
      <c r="BM19" s="606"/>
      <c r="BN19" s="607"/>
      <c r="BO19" s="665" t="s">
        <v>166</v>
      </c>
      <c r="BP19" s="665"/>
      <c r="BQ19" s="665"/>
      <c r="BR19" s="665"/>
      <c r="BS19" s="611" t="s">
        <v>166</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166</v>
      </c>
      <c r="CS19" s="606"/>
      <c r="CT19" s="606"/>
      <c r="CU19" s="606"/>
      <c r="CV19" s="606"/>
      <c r="CW19" s="606"/>
      <c r="CX19" s="606"/>
      <c r="CY19" s="607"/>
      <c r="CZ19" s="665" t="s">
        <v>166</v>
      </c>
      <c r="DA19" s="665"/>
      <c r="DB19" s="665"/>
      <c r="DC19" s="665"/>
      <c r="DD19" s="611" t="s">
        <v>166</v>
      </c>
      <c r="DE19" s="606"/>
      <c r="DF19" s="606"/>
      <c r="DG19" s="606"/>
      <c r="DH19" s="606"/>
      <c r="DI19" s="606"/>
      <c r="DJ19" s="606"/>
      <c r="DK19" s="606"/>
      <c r="DL19" s="606"/>
      <c r="DM19" s="606"/>
      <c r="DN19" s="606"/>
      <c r="DO19" s="606"/>
      <c r="DP19" s="607"/>
      <c r="DQ19" s="611" t="s">
        <v>166</v>
      </c>
      <c r="DR19" s="606"/>
      <c r="DS19" s="606"/>
      <c r="DT19" s="606"/>
      <c r="DU19" s="606"/>
      <c r="DV19" s="606"/>
      <c r="DW19" s="606"/>
      <c r="DX19" s="606"/>
      <c r="DY19" s="606"/>
      <c r="DZ19" s="606"/>
      <c r="EA19" s="606"/>
      <c r="EB19" s="606"/>
      <c r="EC19" s="646"/>
    </row>
    <row r="20" spans="2:133" ht="11.25" customHeight="1" x14ac:dyDescent="0.15">
      <c r="B20" s="600" t="s">
        <v>269</v>
      </c>
      <c r="C20" s="601"/>
      <c r="D20" s="601"/>
      <c r="E20" s="601"/>
      <c r="F20" s="601"/>
      <c r="G20" s="601"/>
      <c r="H20" s="601"/>
      <c r="I20" s="601"/>
      <c r="J20" s="601"/>
      <c r="K20" s="601"/>
      <c r="L20" s="601"/>
      <c r="M20" s="601"/>
      <c r="N20" s="601"/>
      <c r="O20" s="601"/>
      <c r="P20" s="601"/>
      <c r="Q20" s="602"/>
      <c r="R20" s="603">
        <v>317210</v>
      </c>
      <c r="S20" s="606"/>
      <c r="T20" s="606"/>
      <c r="U20" s="606"/>
      <c r="V20" s="606"/>
      <c r="W20" s="606"/>
      <c r="X20" s="606"/>
      <c r="Y20" s="607"/>
      <c r="Z20" s="665">
        <v>8.6</v>
      </c>
      <c r="AA20" s="665"/>
      <c r="AB20" s="665"/>
      <c r="AC20" s="665"/>
      <c r="AD20" s="666" t="s">
        <v>264</v>
      </c>
      <c r="AE20" s="666"/>
      <c r="AF20" s="666"/>
      <c r="AG20" s="666"/>
      <c r="AH20" s="666"/>
      <c r="AI20" s="666"/>
      <c r="AJ20" s="666"/>
      <c r="AK20" s="666"/>
      <c r="AL20" s="608" t="s">
        <v>166</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t="s">
        <v>166</v>
      </c>
      <c r="BH20" s="606"/>
      <c r="BI20" s="606"/>
      <c r="BJ20" s="606"/>
      <c r="BK20" s="606"/>
      <c r="BL20" s="606"/>
      <c r="BM20" s="606"/>
      <c r="BN20" s="607"/>
      <c r="BO20" s="665" t="s">
        <v>166</v>
      </c>
      <c r="BP20" s="665"/>
      <c r="BQ20" s="665"/>
      <c r="BR20" s="665"/>
      <c r="BS20" s="611" t="s">
        <v>166</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3490887</v>
      </c>
      <c r="CS20" s="606"/>
      <c r="CT20" s="606"/>
      <c r="CU20" s="606"/>
      <c r="CV20" s="606"/>
      <c r="CW20" s="606"/>
      <c r="CX20" s="606"/>
      <c r="CY20" s="607"/>
      <c r="CZ20" s="665">
        <v>100</v>
      </c>
      <c r="DA20" s="665"/>
      <c r="DB20" s="665"/>
      <c r="DC20" s="665"/>
      <c r="DD20" s="611">
        <v>905191</v>
      </c>
      <c r="DE20" s="606"/>
      <c r="DF20" s="606"/>
      <c r="DG20" s="606"/>
      <c r="DH20" s="606"/>
      <c r="DI20" s="606"/>
      <c r="DJ20" s="606"/>
      <c r="DK20" s="606"/>
      <c r="DL20" s="606"/>
      <c r="DM20" s="606"/>
      <c r="DN20" s="606"/>
      <c r="DO20" s="606"/>
      <c r="DP20" s="607"/>
      <c r="DQ20" s="611">
        <v>2318147</v>
      </c>
      <c r="DR20" s="606"/>
      <c r="DS20" s="606"/>
      <c r="DT20" s="606"/>
      <c r="DU20" s="606"/>
      <c r="DV20" s="606"/>
      <c r="DW20" s="606"/>
      <c r="DX20" s="606"/>
      <c r="DY20" s="606"/>
      <c r="DZ20" s="606"/>
      <c r="EA20" s="606"/>
      <c r="EB20" s="606"/>
      <c r="EC20" s="646"/>
    </row>
    <row r="21" spans="2:133" ht="11.25" customHeight="1" x14ac:dyDescent="0.15">
      <c r="B21" s="600" t="s">
        <v>272</v>
      </c>
      <c r="C21" s="601"/>
      <c r="D21" s="601"/>
      <c r="E21" s="601"/>
      <c r="F21" s="601"/>
      <c r="G21" s="601"/>
      <c r="H21" s="601"/>
      <c r="I21" s="601"/>
      <c r="J21" s="601"/>
      <c r="K21" s="601"/>
      <c r="L21" s="601"/>
      <c r="M21" s="601"/>
      <c r="N21" s="601"/>
      <c r="O21" s="601"/>
      <c r="P21" s="601"/>
      <c r="Q21" s="602"/>
      <c r="R21" s="603" t="s">
        <v>166</v>
      </c>
      <c r="S21" s="606"/>
      <c r="T21" s="606"/>
      <c r="U21" s="606"/>
      <c r="V21" s="606"/>
      <c r="W21" s="606"/>
      <c r="X21" s="606"/>
      <c r="Y21" s="607"/>
      <c r="Z21" s="665" t="s">
        <v>264</v>
      </c>
      <c r="AA21" s="665"/>
      <c r="AB21" s="665"/>
      <c r="AC21" s="665"/>
      <c r="AD21" s="666" t="s">
        <v>166</v>
      </c>
      <c r="AE21" s="666"/>
      <c r="AF21" s="666"/>
      <c r="AG21" s="666"/>
      <c r="AH21" s="666"/>
      <c r="AI21" s="666"/>
      <c r="AJ21" s="666"/>
      <c r="AK21" s="666"/>
      <c r="AL21" s="608" t="s">
        <v>166</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t="s">
        <v>166</v>
      </c>
      <c r="BH21" s="606"/>
      <c r="BI21" s="606"/>
      <c r="BJ21" s="606"/>
      <c r="BK21" s="606"/>
      <c r="BL21" s="606"/>
      <c r="BM21" s="606"/>
      <c r="BN21" s="607"/>
      <c r="BO21" s="665" t="s">
        <v>166</v>
      </c>
      <c r="BP21" s="665"/>
      <c r="BQ21" s="665"/>
      <c r="BR21" s="665"/>
      <c r="BS21" s="611" t="s">
        <v>166</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274</v>
      </c>
      <c r="C22" s="601"/>
      <c r="D22" s="601"/>
      <c r="E22" s="601"/>
      <c r="F22" s="601"/>
      <c r="G22" s="601"/>
      <c r="H22" s="601"/>
      <c r="I22" s="601"/>
      <c r="J22" s="601"/>
      <c r="K22" s="601"/>
      <c r="L22" s="601"/>
      <c r="M22" s="601"/>
      <c r="N22" s="601"/>
      <c r="O22" s="601"/>
      <c r="P22" s="601"/>
      <c r="Q22" s="602"/>
      <c r="R22" s="603">
        <v>2183151</v>
      </c>
      <c r="S22" s="606"/>
      <c r="T22" s="606"/>
      <c r="U22" s="606"/>
      <c r="V22" s="606"/>
      <c r="W22" s="606"/>
      <c r="X22" s="606"/>
      <c r="Y22" s="607"/>
      <c r="Z22" s="665">
        <v>59.5</v>
      </c>
      <c r="AA22" s="665"/>
      <c r="AB22" s="665"/>
      <c r="AC22" s="665"/>
      <c r="AD22" s="666">
        <v>1865941</v>
      </c>
      <c r="AE22" s="666"/>
      <c r="AF22" s="666"/>
      <c r="AG22" s="666"/>
      <c r="AH22" s="666"/>
      <c r="AI22" s="666"/>
      <c r="AJ22" s="666"/>
      <c r="AK22" s="666"/>
      <c r="AL22" s="608">
        <v>99.9</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166</v>
      </c>
      <c r="BH22" s="606"/>
      <c r="BI22" s="606"/>
      <c r="BJ22" s="606"/>
      <c r="BK22" s="606"/>
      <c r="BL22" s="606"/>
      <c r="BM22" s="606"/>
      <c r="BN22" s="607"/>
      <c r="BO22" s="665" t="s">
        <v>166</v>
      </c>
      <c r="BP22" s="665"/>
      <c r="BQ22" s="665"/>
      <c r="BR22" s="665"/>
      <c r="BS22" s="611" t="s">
        <v>166</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277</v>
      </c>
      <c r="C23" s="601"/>
      <c r="D23" s="601"/>
      <c r="E23" s="601"/>
      <c r="F23" s="601"/>
      <c r="G23" s="601"/>
      <c r="H23" s="601"/>
      <c r="I23" s="601"/>
      <c r="J23" s="601"/>
      <c r="K23" s="601"/>
      <c r="L23" s="601"/>
      <c r="M23" s="601"/>
      <c r="N23" s="601"/>
      <c r="O23" s="601"/>
      <c r="P23" s="601"/>
      <c r="Q23" s="602"/>
      <c r="R23" s="603" t="s">
        <v>166</v>
      </c>
      <c r="S23" s="606"/>
      <c r="T23" s="606"/>
      <c r="U23" s="606"/>
      <c r="V23" s="606"/>
      <c r="W23" s="606"/>
      <c r="X23" s="606"/>
      <c r="Y23" s="607"/>
      <c r="Z23" s="665" t="s">
        <v>166</v>
      </c>
      <c r="AA23" s="665"/>
      <c r="AB23" s="665"/>
      <c r="AC23" s="665"/>
      <c r="AD23" s="666" t="s">
        <v>166</v>
      </c>
      <c r="AE23" s="666"/>
      <c r="AF23" s="666"/>
      <c r="AG23" s="666"/>
      <c r="AH23" s="666"/>
      <c r="AI23" s="666"/>
      <c r="AJ23" s="666"/>
      <c r="AK23" s="666"/>
      <c r="AL23" s="608" t="s">
        <v>166</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t="s">
        <v>166</v>
      </c>
      <c r="BH23" s="606"/>
      <c r="BI23" s="606"/>
      <c r="BJ23" s="606"/>
      <c r="BK23" s="606"/>
      <c r="BL23" s="606"/>
      <c r="BM23" s="606"/>
      <c r="BN23" s="607"/>
      <c r="BO23" s="665" t="s">
        <v>166</v>
      </c>
      <c r="BP23" s="665"/>
      <c r="BQ23" s="665"/>
      <c r="BR23" s="665"/>
      <c r="BS23" s="611" t="s">
        <v>166</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x14ac:dyDescent="0.15">
      <c r="B24" s="600" t="s">
        <v>284</v>
      </c>
      <c r="C24" s="601"/>
      <c r="D24" s="601"/>
      <c r="E24" s="601"/>
      <c r="F24" s="601"/>
      <c r="G24" s="601"/>
      <c r="H24" s="601"/>
      <c r="I24" s="601"/>
      <c r="J24" s="601"/>
      <c r="K24" s="601"/>
      <c r="L24" s="601"/>
      <c r="M24" s="601"/>
      <c r="N24" s="601"/>
      <c r="O24" s="601"/>
      <c r="P24" s="601"/>
      <c r="Q24" s="602"/>
      <c r="R24" s="603">
        <v>12014</v>
      </c>
      <c r="S24" s="606"/>
      <c r="T24" s="606"/>
      <c r="U24" s="606"/>
      <c r="V24" s="606"/>
      <c r="W24" s="606"/>
      <c r="X24" s="606"/>
      <c r="Y24" s="607"/>
      <c r="Z24" s="665">
        <v>0.3</v>
      </c>
      <c r="AA24" s="665"/>
      <c r="AB24" s="665"/>
      <c r="AC24" s="665"/>
      <c r="AD24" s="666" t="s">
        <v>166</v>
      </c>
      <c r="AE24" s="666"/>
      <c r="AF24" s="666"/>
      <c r="AG24" s="666"/>
      <c r="AH24" s="666"/>
      <c r="AI24" s="666"/>
      <c r="AJ24" s="666"/>
      <c r="AK24" s="666"/>
      <c r="AL24" s="608" t="s">
        <v>166</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166</v>
      </c>
      <c r="BH24" s="606"/>
      <c r="BI24" s="606"/>
      <c r="BJ24" s="606"/>
      <c r="BK24" s="606"/>
      <c r="BL24" s="606"/>
      <c r="BM24" s="606"/>
      <c r="BN24" s="607"/>
      <c r="BO24" s="665" t="s">
        <v>166</v>
      </c>
      <c r="BP24" s="665"/>
      <c r="BQ24" s="665"/>
      <c r="BR24" s="665"/>
      <c r="BS24" s="611" t="s">
        <v>166</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885836</v>
      </c>
      <c r="CS24" s="669"/>
      <c r="CT24" s="669"/>
      <c r="CU24" s="669"/>
      <c r="CV24" s="669"/>
      <c r="CW24" s="669"/>
      <c r="CX24" s="669"/>
      <c r="CY24" s="715"/>
      <c r="CZ24" s="716">
        <v>25.4</v>
      </c>
      <c r="DA24" s="685"/>
      <c r="DB24" s="685"/>
      <c r="DC24" s="719"/>
      <c r="DD24" s="714">
        <v>772727</v>
      </c>
      <c r="DE24" s="669"/>
      <c r="DF24" s="669"/>
      <c r="DG24" s="669"/>
      <c r="DH24" s="669"/>
      <c r="DI24" s="669"/>
      <c r="DJ24" s="669"/>
      <c r="DK24" s="715"/>
      <c r="DL24" s="714">
        <v>770356</v>
      </c>
      <c r="DM24" s="669"/>
      <c r="DN24" s="669"/>
      <c r="DO24" s="669"/>
      <c r="DP24" s="669"/>
      <c r="DQ24" s="669"/>
      <c r="DR24" s="669"/>
      <c r="DS24" s="669"/>
      <c r="DT24" s="669"/>
      <c r="DU24" s="669"/>
      <c r="DV24" s="715"/>
      <c r="DW24" s="716">
        <v>39.700000000000003</v>
      </c>
      <c r="DX24" s="685"/>
      <c r="DY24" s="685"/>
      <c r="DZ24" s="685"/>
      <c r="EA24" s="685"/>
      <c r="EB24" s="685"/>
      <c r="EC24" s="717"/>
    </row>
    <row r="25" spans="2:133" ht="11.25" customHeight="1" x14ac:dyDescent="0.15">
      <c r="B25" s="600" t="s">
        <v>287</v>
      </c>
      <c r="C25" s="601"/>
      <c r="D25" s="601"/>
      <c r="E25" s="601"/>
      <c r="F25" s="601"/>
      <c r="G25" s="601"/>
      <c r="H25" s="601"/>
      <c r="I25" s="601"/>
      <c r="J25" s="601"/>
      <c r="K25" s="601"/>
      <c r="L25" s="601"/>
      <c r="M25" s="601"/>
      <c r="N25" s="601"/>
      <c r="O25" s="601"/>
      <c r="P25" s="601"/>
      <c r="Q25" s="602"/>
      <c r="R25" s="603">
        <v>39709</v>
      </c>
      <c r="S25" s="606"/>
      <c r="T25" s="606"/>
      <c r="U25" s="606"/>
      <c r="V25" s="606"/>
      <c r="W25" s="606"/>
      <c r="X25" s="606"/>
      <c r="Y25" s="607"/>
      <c r="Z25" s="665">
        <v>1.1000000000000001</v>
      </c>
      <c r="AA25" s="665"/>
      <c r="AB25" s="665"/>
      <c r="AC25" s="665"/>
      <c r="AD25" s="666" t="s">
        <v>166</v>
      </c>
      <c r="AE25" s="666"/>
      <c r="AF25" s="666"/>
      <c r="AG25" s="666"/>
      <c r="AH25" s="666"/>
      <c r="AI25" s="666"/>
      <c r="AJ25" s="666"/>
      <c r="AK25" s="666"/>
      <c r="AL25" s="608" t="s">
        <v>166</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166</v>
      </c>
      <c r="BH25" s="606"/>
      <c r="BI25" s="606"/>
      <c r="BJ25" s="606"/>
      <c r="BK25" s="606"/>
      <c r="BL25" s="606"/>
      <c r="BM25" s="606"/>
      <c r="BN25" s="607"/>
      <c r="BO25" s="665" t="s">
        <v>166</v>
      </c>
      <c r="BP25" s="665"/>
      <c r="BQ25" s="665"/>
      <c r="BR25" s="665"/>
      <c r="BS25" s="611" t="s">
        <v>166</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417128</v>
      </c>
      <c r="CS25" s="604"/>
      <c r="CT25" s="604"/>
      <c r="CU25" s="604"/>
      <c r="CV25" s="604"/>
      <c r="CW25" s="604"/>
      <c r="CX25" s="604"/>
      <c r="CY25" s="605"/>
      <c r="CZ25" s="608">
        <v>11.9</v>
      </c>
      <c r="DA25" s="637"/>
      <c r="DB25" s="637"/>
      <c r="DC25" s="638"/>
      <c r="DD25" s="611">
        <v>391649</v>
      </c>
      <c r="DE25" s="604"/>
      <c r="DF25" s="604"/>
      <c r="DG25" s="604"/>
      <c r="DH25" s="604"/>
      <c r="DI25" s="604"/>
      <c r="DJ25" s="604"/>
      <c r="DK25" s="605"/>
      <c r="DL25" s="611">
        <v>389278</v>
      </c>
      <c r="DM25" s="604"/>
      <c r="DN25" s="604"/>
      <c r="DO25" s="604"/>
      <c r="DP25" s="604"/>
      <c r="DQ25" s="604"/>
      <c r="DR25" s="604"/>
      <c r="DS25" s="604"/>
      <c r="DT25" s="604"/>
      <c r="DU25" s="604"/>
      <c r="DV25" s="605"/>
      <c r="DW25" s="608">
        <v>20.100000000000001</v>
      </c>
      <c r="DX25" s="637"/>
      <c r="DY25" s="637"/>
      <c r="DZ25" s="637"/>
      <c r="EA25" s="637"/>
      <c r="EB25" s="637"/>
      <c r="EC25" s="639"/>
    </row>
    <row r="26" spans="2:133" ht="11.25" customHeight="1" x14ac:dyDescent="0.15">
      <c r="B26" s="600" t="s">
        <v>290</v>
      </c>
      <c r="C26" s="601"/>
      <c r="D26" s="601"/>
      <c r="E26" s="601"/>
      <c r="F26" s="601"/>
      <c r="G26" s="601"/>
      <c r="H26" s="601"/>
      <c r="I26" s="601"/>
      <c r="J26" s="601"/>
      <c r="K26" s="601"/>
      <c r="L26" s="601"/>
      <c r="M26" s="601"/>
      <c r="N26" s="601"/>
      <c r="O26" s="601"/>
      <c r="P26" s="601"/>
      <c r="Q26" s="602"/>
      <c r="R26" s="603">
        <v>1476</v>
      </c>
      <c r="S26" s="606"/>
      <c r="T26" s="606"/>
      <c r="U26" s="606"/>
      <c r="V26" s="606"/>
      <c r="W26" s="606"/>
      <c r="X26" s="606"/>
      <c r="Y26" s="607"/>
      <c r="Z26" s="665">
        <v>0</v>
      </c>
      <c r="AA26" s="665"/>
      <c r="AB26" s="665"/>
      <c r="AC26" s="665"/>
      <c r="AD26" s="666" t="s">
        <v>166</v>
      </c>
      <c r="AE26" s="666"/>
      <c r="AF26" s="666"/>
      <c r="AG26" s="666"/>
      <c r="AH26" s="666"/>
      <c r="AI26" s="666"/>
      <c r="AJ26" s="666"/>
      <c r="AK26" s="666"/>
      <c r="AL26" s="608" t="s">
        <v>166</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166</v>
      </c>
      <c r="BH26" s="606"/>
      <c r="BI26" s="606"/>
      <c r="BJ26" s="606"/>
      <c r="BK26" s="606"/>
      <c r="BL26" s="606"/>
      <c r="BM26" s="606"/>
      <c r="BN26" s="607"/>
      <c r="BO26" s="665" t="s">
        <v>166</v>
      </c>
      <c r="BP26" s="665"/>
      <c r="BQ26" s="665"/>
      <c r="BR26" s="665"/>
      <c r="BS26" s="611" t="s">
        <v>166</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238269</v>
      </c>
      <c r="CS26" s="606"/>
      <c r="CT26" s="606"/>
      <c r="CU26" s="606"/>
      <c r="CV26" s="606"/>
      <c r="CW26" s="606"/>
      <c r="CX26" s="606"/>
      <c r="CY26" s="607"/>
      <c r="CZ26" s="608">
        <v>6.8</v>
      </c>
      <c r="DA26" s="637"/>
      <c r="DB26" s="637"/>
      <c r="DC26" s="638"/>
      <c r="DD26" s="611">
        <v>215302</v>
      </c>
      <c r="DE26" s="606"/>
      <c r="DF26" s="606"/>
      <c r="DG26" s="606"/>
      <c r="DH26" s="606"/>
      <c r="DI26" s="606"/>
      <c r="DJ26" s="606"/>
      <c r="DK26" s="607"/>
      <c r="DL26" s="611" t="s">
        <v>166</v>
      </c>
      <c r="DM26" s="606"/>
      <c r="DN26" s="606"/>
      <c r="DO26" s="606"/>
      <c r="DP26" s="606"/>
      <c r="DQ26" s="606"/>
      <c r="DR26" s="606"/>
      <c r="DS26" s="606"/>
      <c r="DT26" s="606"/>
      <c r="DU26" s="606"/>
      <c r="DV26" s="607"/>
      <c r="DW26" s="608" t="s">
        <v>166</v>
      </c>
      <c r="DX26" s="637"/>
      <c r="DY26" s="637"/>
      <c r="DZ26" s="637"/>
      <c r="EA26" s="637"/>
      <c r="EB26" s="637"/>
      <c r="EC26" s="639"/>
    </row>
    <row r="27" spans="2:133" ht="11.25" customHeight="1" x14ac:dyDescent="0.15">
      <c r="B27" s="600" t="s">
        <v>293</v>
      </c>
      <c r="C27" s="601"/>
      <c r="D27" s="601"/>
      <c r="E27" s="601"/>
      <c r="F27" s="601"/>
      <c r="G27" s="601"/>
      <c r="H27" s="601"/>
      <c r="I27" s="601"/>
      <c r="J27" s="601"/>
      <c r="K27" s="601"/>
      <c r="L27" s="601"/>
      <c r="M27" s="601"/>
      <c r="N27" s="601"/>
      <c r="O27" s="601"/>
      <c r="P27" s="601"/>
      <c r="Q27" s="602"/>
      <c r="R27" s="603">
        <v>363069</v>
      </c>
      <c r="S27" s="606"/>
      <c r="T27" s="606"/>
      <c r="U27" s="606"/>
      <c r="V27" s="606"/>
      <c r="W27" s="606"/>
      <c r="X27" s="606"/>
      <c r="Y27" s="607"/>
      <c r="Z27" s="665">
        <v>9.9</v>
      </c>
      <c r="AA27" s="665"/>
      <c r="AB27" s="665"/>
      <c r="AC27" s="665"/>
      <c r="AD27" s="666" t="s">
        <v>166</v>
      </c>
      <c r="AE27" s="666"/>
      <c r="AF27" s="666"/>
      <c r="AG27" s="666"/>
      <c r="AH27" s="666"/>
      <c r="AI27" s="666"/>
      <c r="AJ27" s="666"/>
      <c r="AK27" s="666"/>
      <c r="AL27" s="608" t="s">
        <v>166</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266026</v>
      </c>
      <c r="BH27" s="606"/>
      <c r="BI27" s="606"/>
      <c r="BJ27" s="606"/>
      <c r="BK27" s="606"/>
      <c r="BL27" s="606"/>
      <c r="BM27" s="606"/>
      <c r="BN27" s="607"/>
      <c r="BO27" s="665">
        <v>100</v>
      </c>
      <c r="BP27" s="665"/>
      <c r="BQ27" s="665"/>
      <c r="BR27" s="665"/>
      <c r="BS27" s="611">
        <v>35468</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139927</v>
      </c>
      <c r="CS27" s="604"/>
      <c r="CT27" s="604"/>
      <c r="CU27" s="604"/>
      <c r="CV27" s="604"/>
      <c r="CW27" s="604"/>
      <c r="CX27" s="604"/>
      <c r="CY27" s="605"/>
      <c r="CZ27" s="608">
        <v>4</v>
      </c>
      <c r="DA27" s="637"/>
      <c r="DB27" s="637"/>
      <c r="DC27" s="638"/>
      <c r="DD27" s="611">
        <v>52297</v>
      </c>
      <c r="DE27" s="604"/>
      <c r="DF27" s="604"/>
      <c r="DG27" s="604"/>
      <c r="DH27" s="604"/>
      <c r="DI27" s="604"/>
      <c r="DJ27" s="604"/>
      <c r="DK27" s="605"/>
      <c r="DL27" s="611">
        <v>52297</v>
      </c>
      <c r="DM27" s="604"/>
      <c r="DN27" s="604"/>
      <c r="DO27" s="604"/>
      <c r="DP27" s="604"/>
      <c r="DQ27" s="604"/>
      <c r="DR27" s="604"/>
      <c r="DS27" s="604"/>
      <c r="DT27" s="604"/>
      <c r="DU27" s="604"/>
      <c r="DV27" s="605"/>
      <c r="DW27" s="608">
        <v>2.7</v>
      </c>
      <c r="DX27" s="637"/>
      <c r="DY27" s="637"/>
      <c r="DZ27" s="637"/>
      <c r="EA27" s="637"/>
      <c r="EB27" s="637"/>
      <c r="EC27" s="639"/>
    </row>
    <row r="28" spans="2:133" ht="11.25" customHeight="1" x14ac:dyDescent="0.15">
      <c r="B28" s="708" t="s">
        <v>296</v>
      </c>
      <c r="C28" s="709"/>
      <c r="D28" s="709"/>
      <c r="E28" s="709"/>
      <c r="F28" s="709"/>
      <c r="G28" s="709"/>
      <c r="H28" s="709"/>
      <c r="I28" s="709"/>
      <c r="J28" s="709"/>
      <c r="K28" s="709"/>
      <c r="L28" s="709"/>
      <c r="M28" s="709"/>
      <c r="N28" s="709"/>
      <c r="O28" s="709"/>
      <c r="P28" s="709"/>
      <c r="Q28" s="710"/>
      <c r="R28" s="603" t="s">
        <v>166</v>
      </c>
      <c r="S28" s="606"/>
      <c r="T28" s="606"/>
      <c r="U28" s="606"/>
      <c r="V28" s="606"/>
      <c r="W28" s="606"/>
      <c r="X28" s="606"/>
      <c r="Y28" s="607"/>
      <c r="Z28" s="665" t="s">
        <v>166</v>
      </c>
      <c r="AA28" s="665"/>
      <c r="AB28" s="665"/>
      <c r="AC28" s="665"/>
      <c r="AD28" s="666" t="s">
        <v>166</v>
      </c>
      <c r="AE28" s="666"/>
      <c r="AF28" s="666"/>
      <c r="AG28" s="666"/>
      <c r="AH28" s="666"/>
      <c r="AI28" s="666"/>
      <c r="AJ28" s="666"/>
      <c r="AK28" s="666"/>
      <c r="AL28" s="608" t="s">
        <v>166</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328781</v>
      </c>
      <c r="CS28" s="606"/>
      <c r="CT28" s="606"/>
      <c r="CU28" s="606"/>
      <c r="CV28" s="606"/>
      <c r="CW28" s="606"/>
      <c r="CX28" s="606"/>
      <c r="CY28" s="607"/>
      <c r="CZ28" s="608">
        <v>9.4</v>
      </c>
      <c r="DA28" s="637"/>
      <c r="DB28" s="637"/>
      <c r="DC28" s="638"/>
      <c r="DD28" s="611">
        <v>328781</v>
      </c>
      <c r="DE28" s="606"/>
      <c r="DF28" s="606"/>
      <c r="DG28" s="606"/>
      <c r="DH28" s="606"/>
      <c r="DI28" s="606"/>
      <c r="DJ28" s="606"/>
      <c r="DK28" s="607"/>
      <c r="DL28" s="611">
        <v>328781</v>
      </c>
      <c r="DM28" s="606"/>
      <c r="DN28" s="606"/>
      <c r="DO28" s="606"/>
      <c r="DP28" s="606"/>
      <c r="DQ28" s="606"/>
      <c r="DR28" s="606"/>
      <c r="DS28" s="606"/>
      <c r="DT28" s="606"/>
      <c r="DU28" s="606"/>
      <c r="DV28" s="607"/>
      <c r="DW28" s="608">
        <v>16.899999999999999</v>
      </c>
      <c r="DX28" s="637"/>
      <c r="DY28" s="637"/>
      <c r="DZ28" s="637"/>
      <c r="EA28" s="637"/>
      <c r="EB28" s="637"/>
      <c r="EC28" s="639"/>
    </row>
    <row r="29" spans="2:133" ht="11.25" customHeight="1" x14ac:dyDescent="0.15">
      <c r="B29" s="600" t="s">
        <v>298</v>
      </c>
      <c r="C29" s="601"/>
      <c r="D29" s="601"/>
      <c r="E29" s="601"/>
      <c r="F29" s="601"/>
      <c r="G29" s="601"/>
      <c r="H29" s="601"/>
      <c r="I29" s="601"/>
      <c r="J29" s="601"/>
      <c r="K29" s="601"/>
      <c r="L29" s="601"/>
      <c r="M29" s="601"/>
      <c r="N29" s="601"/>
      <c r="O29" s="601"/>
      <c r="P29" s="601"/>
      <c r="Q29" s="602"/>
      <c r="R29" s="603">
        <v>335701</v>
      </c>
      <c r="S29" s="606"/>
      <c r="T29" s="606"/>
      <c r="U29" s="606"/>
      <c r="V29" s="606"/>
      <c r="W29" s="606"/>
      <c r="X29" s="606"/>
      <c r="Y29" s="607"/>
      <c r="Z29" s="665">
        <v>9.1</v>
      </c>
      <c r="AA29" s="665"/>
      <c r="AB29" s="665"/>
      <c r="AC29" s="665"/>
      <c r="AD29" s="666" t="s">
        <v>166</v>
      </c>
      <c r="AE29" s="666"/>
      <c r="AF29" s="666"/>
      <c r="AG29" s="666"/>
      <c r="AH29" s="666"/>
      <c r="AI29" s="666"/>
      <c r="AJ29" s="666"/>
      <c r="AK29" s="666"/>
      <c r="AL29" s="608" t="s">
        <v>166</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328781</v>
      </c>
      <c r="CS29" s="604"/>
      <c r="CT29" s="604"/>
      <c r="CU29" s="604"/>
      <c r="CV29" s="604"/>
      <c r="CW29" s="604"/>
      <c r="CX29" s="604"/>
      <c r="CY29" s="605"/>
      <c r="CZ29" s="608">
        <v>9.4</v>
      </c>
      <c r="DA29" s="637"/>
      <c r="DB29" s="637"/>
      <c r="DC29" s="638"/>
      <c r="DD29" s="611">
        <v>328781</v>
      </c>
      <c r="DE29" s="604"/>
      <c r="DF29" s="604"/>
      <c r="DG29" s="604"/>
      <c r="DH29" s="604"/>
      <c r="DI29" s="604"/>
      <c r="DJ29" s="604"/>
      <c r="DK29" s="605"/>
      <c r="DL29" s="611">
        <v>328781</v>
      </c>
      <c r="DM29" s="604"/>
      <c r="DN29" s="604"/>
      <c r="DO29" s="604"/>
      <c r="DP29" s="604"/>
      <c r="DQ29" s="604"/>
      <c r="DR29" s="604"/>
      <c r="DS29" s="604"/>
      <c r="DT29" s="604"/>
      <c r="DU29" s="604"/>
      <c r="DV29" s="605"/>
      <c r="DW29" s="608">
        <v>16.899999999999999</v>
      </c>
      <c r="DX29" s="637"/>
      <c r="DY29" s="637"/>
      <c r="DZ29" s="637"/>
      <c r="EA29" s="637"/>
      <c r="EB29" s="637"/>
      <c r="EC29" s="639"/>
    </row>
    <row r="30" spans="2:133" ht="11.25" customHeight="1" x14ac:dyDescent="0.15">
      <c r="B30" s="600" t="s">
        <v>303</v>
      </c>
      <c r="C30" s="601"/>
      <c r="D30" s="601"/>
      <c r="E30" s="601"/>
      <c r="F30" s="601"/>
      <c r="G30" s="601"/>
      <c r="H30" s="601"/>
      <c r="I30" s="601"/>
      <c r="J30" s="601"/>
      <c r="K30" s="601"/>
      <c r="L30" s="601"/>
      <c r="M30" s="601"/>
      <c r="N30" s="601"/>
      <c r="O30" s="601"/>
      <c r="P30" s="601"/>
      <c r="Q30" s="602"/>
      <c r="R30" s="603">
        <v>42569</v>
      </c>
      <c r="S30" s="606"/>
      <c r="T30" s="606"/>
      <c r="U30" s="606"/>
      <c r="V30" s="606"/>
      <c r="W30" s="606"/>
      <c r="X30" s="606"/>
      <c r="Y30" s="607"/>
      <c r="Z30" s="665">
        <v>1.2</v>
      </c>
      <c r="AA30" s="665"/>
      <c r="AB30" s="665"/>
      <c r="AC30" s="665"/>
      <c r="AD30" s="666">
        <v>2615</v>
      </c>
      <c r="AE30" s="666"/>
      <c r="AF30" s="666"/>
      <c r="AG30" s="666"/>
      <c r="AH30" s="666"/>
      <c r="AI30" s="666"/>
      <c r="AJ30" s="666"/>
      <c r="AK30" s="666"/>
      <c r="AL30" s="608">
        <v>0.1</v>
      </c>
      <c r="AM30" s="609"/>
      <c r="AN30" s="609"/>
      <c r="AO30" s="667"/>
      <c r="AP30" s="693" t="s">
        <v>304</v>
      </c>
      <c r="AQ30" s="694"/>
      <c r="AR30" s="694"/>
      <c r="AS30" s="694"/>
      <c r="AT30" s="699" t="s">
        <v>305</v>
      </c>
      <c r="AU30" s="210"/>
      <c r="AV30" s="210"/>
      <c r="AW30" s="210"/>
      <c r="AX30" s="702" t="s">
        <v>181</v>
      </c>
      <c r="AY30" s="703"/>
      <c r="AZ30" s="703"/>
      <c r="BA30" s="703"/>
      <c r="BB30" s="703"/>
      <c r="BC30" s="703"/>
      <c r="BD30" s="703"/>
      <c r="BE30" s="703"/>
      <c r="BF30" s="704"/>
      <c r="BG30" s="683">
        <v>100</v>
      </c>
      <c r="BH30" s="684"/>
      <c r="BI30" s="684"/>
      <c r="BJ30" s="684"/>
      <c r="BK30" s="684"/>
      <c r="BL30" s="684"/>
      <c r="BM30" s="685">
        <v>100</v>
      </c>
      <c r="BN30" s="684"/>
      <c r="BO30" s="684"/>
      <c r="BP30" s="684"/>
      <c r="BQ30" s="686"/>
      <c r="BR30" s="683">
        <v>100</v>
      </c>
      <c r="BS30" s="684"/>
      <c r="BT30" s="684"/>
      <c r="BU30" s="684"/>
      <c r="BV30" s="684"/>
      <c r="BW30" s="684"/>
      <c r="BX30" s="685">
        <v>100</v>
      </c>
      <c r="BY30" s="684"/>
      <c r="BZ30" s="684"/>
      <c r="CA30" s="684"/>
      <c r="CB30" s="686"/>
      <c r="CD30" s="689"/>
      <c r="CE30" s="690"/>
      <c r="CF30" s="647" t="s">
        <v>306</v>
      </c>
      <c r="CG30" s="644"/>
      <c r="CH30" s="644"/>
      <c r="CI30" s="644"/>
      <c r="CJ30" s="644"/>
      <c r="CK30" s="644"/>
      <c r="CL30" s="644"/>
      <c r="CM30" s="644"/>
      <c r="CN30" s="644"/>
      <c r="CO30" s="644"/>
      <c r="CP30" s="644"/>
      <c r="CQ30" s="645"/>
      <c r="CR30" s="603">
        <v>310752</v>
      </c>
      <c r="CS30" s="606"/>
      <c r="CT30" s="606"/>
      <c r="CU30" s="606"/>
      <c r="CV30" s="606"/>
      <c r="CW30" s="606"/>
      <c r="CX30" s="606"/>
      <c r="CY30" s="607"/>
      <c r="CZ30" s="608">
        <v>8.9</v>
      </c>
      <c r="DA30" s="637"/>
      <c r="DB30" s="637"/>
      <c r="DC30" s="638"/>
      <c r="DD30" s="611">
        <v>310752</v>
      </c>
      <c r="DE30" s="606"/>
      <c r="DF30" s="606"/>
      <c r="DG30" s="606"/>
      <c r="DH30" s="606"/>
      <c r="DI30" s="606"/>
      <c r="DJ30" s="606"/>
      <c r="DK30" s="607"/>
      <c r="DL30" s="611">
        <v>310752</v>
      </c>
      <c r="DM30" s="606"/>
      <c r="DN30" s="606"/>
      <c r="DO30" s="606"/>
      <c r="DP30" s="606"/>
      <c r="DQ30" s="606"/>
      <c r="DR30" s="606"/>
      <c r="DS30" s="606"/>
      <c r="DT30" s="606"/>
      <c r="DU30" s="606"/>
      <c r="DV30" s="607"/>
      <c r="DW30" s="608">
        <v>16</v>
      </c>
      <c r="DX30" s="637"/>
      <c r="DY30" s="637"/>
      <c r="DZ30" s="637"/>
      <c r="EA30" s="637"/>
      <c r="EB30" s="637"/>
      <c r="EC30" s="639"/>
    </row>
    <row r="31" spans="2:133" ht="11.25" customHeight="1" x14ac:dyDescent="0.15">
      <c r="B31" s="600" t="s">
        <v>307</v>
      </c>
      <c r="C31" s="601"/>
      <c r="D31" s="601"/>
      <c r="E31" s="601"/>
      <c r="F31" s="601"/>
      <c r="G31" s="601"/>
      <c r="H31" s="601"/>
      <c r="I31" s="601"/>
      <c r="J31" s="601"/>
      <c r="K31" s="601"/>
      <c r="L31" s="601"/>
      <c r="M31" s="601"/>
      <c r="N31" s="601"/>
      <c r="O31" s="601"/>
      <c r="P31" s="601"/>
      <c r="Q31" s="602"/>
      <c r="R31" s="603">
        <v>8312</v>
      </c>
      <c r="S31" s="606"/>
      <c r="T31" s="606"/>
      <c r="U31" s="606"/>
      <c r="V31" s="606"/>
      <c r="W31" s="606"/>
      <c r="X31" s="606"/>
      <c r="Y31" s="607"/>
      <c r="Z31" s="665">
        <v>0.2</v>
      </c>
      <c r="AA31" s="665"/>
      <c r="AB31" s="665"/>
      <c r="AC31" s="665"/>
      <c r="AD31" s="666" t="s">
        <v>166</v>
      </c>
      <c r="AE31" s="666"/>
      <c r="AF31" s="666"/>
      <c r="AG31" s="666"/>
      <c r="AH31" s="666"/>
      <c r="AI31" s="666"/>
      <c r="AJ31" s="666"/>
      <c r="AK31" s="666"/>
      <c r="AL31" s="608" t="s">
        <v>166</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100</v>
      </c>
      <c r="BH31" s="604"/>
      <c r="BI31" s="604"/>
      <c r="BJ31" s="604"/>
      <c r="BK31" s="604"/>
      <c r="BL31" s="604"/>
      <c r="BM31" s="609">
        <v>100</v>
      </c>
      <c r="BN31" s="682"/>
      <c r="BO31" s="682"/>
      <c r="BP31" s="682"/>
      <c r="BQ31" s="643"/>
      <c r="BR31" s="681">
        <v>100</v>
      </c>
      <c r="BS31" s="604"/>
      <c r="BT31" s="604"/>
      <c r="BU31" s="604"/>
      <c r="BV31" s="604"/>
      <c r="BW31" s="604"/>
      <c r="BX31" s="609">
        <v>100</v>
      </c>
      <c r="BY31" s="682"/>
      <c r="BZ31" s="682"/>
      <c r="CA31" s="682"/>
      <c r="CB31" s="643"/>
      <c r="CD31" s="689"/>
      <c r="CE31" s="690"/>
      <c r="CF31" s="647" t="s">
        <v>310</v>
      </c>
      <c r="CG31" s="644"/>
      <c r="CH31" s="644"/>
      <c r="CI31" s="644"/>
      <c r="CJ31" s="644"/>
      <c r="CK31" s="644"/>
      <c r="CL31" s="644"/>
      <c r="CM31" s="644"/>
      <c r="CN31" s="644"/>
      <c r="CO31" s="644"/>
      <c r="CP31" s="644"/>
      <c r="CQ31" s="645"/>
      <c r="CR31" s="603">
        <v>18029</v>
      </c>
      <c r="CS31" s="604"/>
      <c r="CT31" s="604"/>
      <c r="CU31" s="604"/>
      <c r="CV31" s="604"/>
      <c r="CW31" s="604"/>
      <c r="CX31" s="604"/>
      <c r="CY31" s="605"/>
      <c r="CZ31" s="608">
        <v>0.5</v>
      </c>
      <c r="DA31" s="637"/>
      <c r="DB31" s="637"/>
      <c r="DC31" s="638"/>
      <c r="DD31" s="611">
        <v>18029</v>
      </c>
      <c r="DE31" s="604"/>
      <c r="DF31" s="604"/>
      <c r="DG31" s="604"/>
      <c r="DH31" s="604"/>
      <c r="DI31" s="604"/>
      <c r="DJ31" s="604"/>
      <c r="DK31" s="605"/>
      <c r="DL31" s="611">
        <v>18029</v>
      </c>
      <c r="DM31" s="604"/>
      <c r="DN31" s="604"/>
      <c r="DO31" s="604"/>
      <c r="DP31" s="604"/>
      <c r="DQ31" s="604"/>
      <c r="DR31" s="604"/>
      <c r="DS31" s="604"/>
      <c r="DT31" s="604"/>
      <c r="DU31" s="604"/>
      <c r="DV31" s="605"/>
      <c r="DW31" s="608">
        <v>0.9</v>
      </c>
      <c r="DX31" s="637"/>
      <c r="DY31" s="637"/>
      <c r="DZ31" s="637"/>
      <c r="EA31" s="637"/>
      <c r="EB31" s="637"/>
      <c r="EC31" s="639"/>
    </row>
    <row r="32" spans="2:133" ht="11.25" customHeight="1" x14ac:dyDescent="0.15">
      <c r="B32" s="600" t="s">
        <v>311</v>
      </c>
      <c r="C32" s="601"/>
      <c r="D32" s="601"/>
      <c r="E32" s="601"/>
      <c r="F32" s="601"/>
      <c r="G32" s="601"/>
      <c r="H32" s="601"/>
      <c r="I32" s="601"/>
      <c r="J32" s="601"/>
      <c r="K32" s="601"/>
      <c r="L32" s="601"/>
      <c r="M32" s="601"/>
      <c r="N32" s="601"/>
      <c r="O32" s="601"/>
      <c r="P32" s="601"/>
      <c r="Q32" s="602"/>
      <c r="R32" s="603" t="s">
        <v>166</v>
      </c>
      <c r="S32" s="606"/>
      <c r="T32" s="606"/>
      <c r="U32" s="606"/>
      <c r="V32" s="606"/>
      <c r="W32" s="606"/>
      <c r="X32" s="606"/>
      <c r="Y32" s="607"/>
      <c r="Z32" s="665" t="s">
        <v>166</v>
      </c>
      <c r="AA32" s="665"/>
      <c r="AB32" s="665"/>
      <c r="AC32" s="665"/>
      <c r="AD32" s="666" t="s">
        <v>166</v>
      </c>
      <c r="AE32" s="666"/>
      <c r="AF32" s="666"/>
      <c r="AG32" s="666"/>
      <c r="AH32" s="666"/>
      <c r="AI32" s="666"/>
      <c r="AJ32" s="666"/>
      <c r="AK32" s="666"/>
      <c r="AL32" s="608" t="s">
        <v>166</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100</v>
      </c>
      <c r="BH32" s="619"/>
      <c r="BI32" s="619"/>
      <c r="BJ32" s="619"/>
      <c r="BK32" s="619"/>
      <c r="BL32" s="619"/>
      <c r="BM32" s="663">
        <v>100</v>
      </c>
      <c r="BN32" s="619"/>
      <c r="BO32" s="619"/>
      <c r="BP32" s="619"/>
      <c r="BQ32" s="656"/>
      <c r="BR32" s="680">
        <v>100</v>
      </c>
      <c r="BS32" s="619"/>
      <c r="BT32" s="619"/>
      <c r="BU32" s="619"/>
      <c r="BV32" s="619"/>
      <c r="BW32" s="619"/>
      <c r="BX32" s="663">
        <v>100</v>
      </c>
      <c r="BY32" s="619"/>
      <c r="BZ32" s="619"/>
      <c r="CA32" s="619"/>
      <c r="CB32" s="656"/>
      <c r="CD32" s="691"/>
      <c r="CE32" s="692"/>
      <c r="CF32" s="647" t="s">
        <v>313</v>
      </c>
      <c r="CG32" s="644"/>
      <c r="CH32" s="644"/>
      <c r="CI32" s="644"/>
      <c r="CJ32" s="644"/>
      <c r="CK32" s="644"/>
      <c r="CL32" s="644"/>
      <c r="CM32" s="644"/>
      <c r="CN32" s="644"/>
      <c r="CO32" s="644"/>
      <c r="CP32" s="644"/>
      <c r="CQ32" s="645"/>
      <c r="CR32" s="603" t="s">
        <v>166</v>
      </c>
      <c r="CS32" s="606"/>
      <c r="CT32" s="606"/>
      <c r="CU32" s="606"/>
      <c r="CV32" s="606"/>
      <c r="CW32" s="606"/>
      <c r="CX32" s="606"/>
      <c r="CY32" s="607"/>
      <c r="CZ32" s="608" t="s">
        <v>166</v>
      </c>
      <c r="DA32" s="637"/>
      <c r="DB32" s="637"/>
      <c r="DC32" s="638"/>
      <c r="DD32" s="611" t="s">
        <v>166</v>
      </c>
      <c r="DE32" s="606"/>
      <c r="DF32" s="606"/>
      <c r="DG32" s="606"/>
      <c r="DH32" s="606"/>
      <c r="DI32" s="606"/>
      <c r="DJ32" s="606"/>
      <c r="DK32" s="607"/>
      <c r="DL32" s="611" t="s">
        <v>264</v>
      </c>
      <c r="DM32" s="606"/>
      <c r="DN32" s="606"/>
      <c r="DO32" s="606"/>
      <c r="DP32" s="606"/>
      <c r="DQ32" s="606"/>
      <c r="DR32" s="606"/>
      <c r="DS32" s="606"/>
      <c r="DT32" s="606"/>
      <c r="DU32" s="606"/>
      <c r="DV32" s="607"/>
      <c r="DW32" s="608" t="s">
        <v>166</v>
      </c>
      <c r="DX32" s="637"/>
      <c r="DY32" s="637"/>
      <c r="DZ32" s="637"/>
      <c r="EA32" s="637"/>
      <c r="EB32" s="637"/>
      <c r="EC32" s="639"/>
    </row>
    <row r="33" spans="2:133" ht="11.25" customHeight="1" x14ac:dyDescent="0.15">
      <c r="B33" s="600" t="s">
        <v>314</v>
      </c>
      <c r="C33" s="601"/>
      <c r="D33" s="601"/>
      <c r="E33" s="601"/>
      <c r="F33" s="601"/>
      <c r="G33" s="601"/>
      <c r="H33" s="601"/>
      <c r="I33" s="601"/>
      <c r="J33" s="601"/>
      <c r="K33" s="601"/>
      <c r="L33" s="601"/>
      <c r="M33" s="601"/>
      <c r="N33" s="601"/>
      <c r="O33" s="601"/>
      <c r="P33" s="601"/>
      <c r="Q33" s="602"/>
      <c r="R33" s="603">
        <v>194764</v>
      </c>
      <c r="S33" s="606"/>
      <c r="T33" s="606"/>
      <c r="U33" s="606"/>
      <c r="V33" s="606"/>
      <c r="W33" s="606"/>
      <c r="X33" s="606"/>
      <c r="Y33" s="607"/>
      <c r="Z33" s="665">
        <v>5.3</v>
      </c>
      <c r="AA33" s="665"/>
      <c r="AB33" s="665"/>
      <c r="AC33" s="665"/>
      <c r="AD33" s="666" t="s">
        <v>166</v>
      </c>
      <c r="AE33" s="666"/>
      <c r="AF33" s="666"/>
      <c r="AG33" s="666"/>
      <c r="AH33" s="666"/>
      <c r="AI33" s="666"/>
      <c r="AJ33" s="666"/>
      <c r="AK33" s="666"/>
      <c r="AL33" s="608" t="s">
        <v>166</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1329561</v>
      </c>
      <c r="CS33" s="604"/>
      <c r="CT33" s="604"/>
      <c r="CU33" s="604"/>
      <c r="CV33" s="604"/>
      <c r="CW33" s="604"/>
      <c r="CX33" s="604"/>
      <c r="CY33" s="605"/>
      <c r="CZ33" s="608">
        <v>38.1</v>
      </c>
      <c r="DA33" s="637"/>
      <c r="DB33" s="637"/>
      <c r="DC33" s="638"/>
      <c r="DD33" s="611">
        <v>1101649</v>
      </c>
      <c r="DE33" s="604"/>
      <c r="DF33" s="604"/>
      <c r="DG33" s="604"/>
      <c r="DH33" s="604"/>
      <c r="DI33" s="604"/>
      <c r="DJ33" s="604"/>
      <c r="DK33" s="605"/>
      <c r="DL33" s="611">
        <v>815077</v>
      </c>
      <c r="DM33" s="604"/>
      <c r="DN33" s="604"/>
      <c r="DO33" s="604"/>
      <c r="DP33" s="604"/>
      <c r="DQ33" s="604"/>
      <c r="DR33" s="604"/>
      <c r="DS33" s="604"/>
      <c r="DT33" s="604"/>
      <c r="DU33" s="604"/>
      <c r="DV33" s="605"/>
      <c r="DW33" s="608">
        <v>42</v>
      </c>
      <c r="DX33" s="637"/>
      <c r="DY33" s="637"/>
      <c r="DZ33" s="637"/>
      <c r="EA33" s="637"/>
      <c r="EB33" s="637"/>
      <c r="EC33" s="639"/>
    </row>
    <row r="34" spans="2:133" ht="11.25" customHeight="1" x14ac:dyDescent="0.15">
      <c r="B34" s="600" t="s">
        <v>316</v>
      </c>
      <c r="C34" s="601"/>
      <c r="D34" s="601"/>
      <c r="E34" s="601"/>
      <c r="F34" s="601"/>
      <c r="G34" s="601"/>
      <c r="H34" s="601"/>
      <c r="I34" s="601"/>
      <c r="J34" s="601"/>
      <c r="K34" s="601"/>
      <c r="L34" s="601"/>
      <c r="M34" s="601"/>
      <c r="N34" s="601"/>
      <c r="O34" s="601"/>
      <c r="P34" s="601"/>
      <c r="Q34" s="602"/>
      <c r="R34" s="603">
        <v>92200</v>
      </c>
      <c r="S34" s="606"/>
      <c r="T34" s="606"/>
      <c r="U34" s="606"/>
      <c r="V34" s="606"/>
      <c r="W34" s="606"/>
      <c r="X34" s="606"/>
      <c r="Y34" s="607"/>
      <c r="Z34" s="665">
        <v>2.5</v>
      </c>
      <c r="AA34" s="665"/>
      <c r="AB34" s="665"/>
      <c r="AC34" s="665"/>
      <c r="AD34" s="666" t="s">
        <v>166</v>
      </c>
      <c r="AE34" s="666"/>
      <c r="AF34" s="666"/>
      <c r="AG34" s="666"/>
      <c r="AH34" s="666"/>
      <c r="AI34" s="666"/>
      <c r="AJ34" s="666"/>
      <c r="AK34" s="666"/>
      <c r="AL34" s="608" t="s">
        <v>166</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437258</v>
      </c>
      <c r="CS34" s="606"/>
      <c r="CT34" s="606"/>
      <c r="CU34" s="606"/>
      <c r="CV34" s="606"/>
      <c r="CW34" s="606"/>
      <c r="CX34" s="606"/>
      <c r="CY34" s="607"/>
      <c r="CZ34" s="608">
        <v>12.5</v>
      </c>
      <c r="DA34" s="637"/>
      <c r="DB34" s="637"/>
      <c r="DC34" s="638"/>
      <c r="DD34" s="611">
        <v>364295</v>
      </c>
      <c r="DE34" s="606"/>
      <c r="DF34" s="606"/>
      <c r="DG34" s="606"/>
      <c r="DH34" s="606"/>
      <c r="DI34" s="606"/>
      <c r="DJ34" s="606"/>
      <c r="DK34" s="607"/>
      <c r="DL34" s="611">
        <v>333913</v>
      </c>
      <c r="DM34" s="606"/>
      <c r="DN34" s="606"/>
      <c r="DO34" s="606"/>
      <c r="DP34" s="606"/>
      <c r="DQ34" s="606"/>
      <c r="DR34" s="606"/>
      <c r="DS34" s="606"/>
      <c r="DT34" s="606"/>
      <c r="DU34" s="606"/>
      <c r="DV34" s="607"/>
      <c r="DW34" s="608">
        <v>17.2</v>
      </c>
      <c r="DX34" s="637"/>
      <c r="DY34" s="637"/>
      <c r="DZ34" s="637"/>
      <c r="EA34" s="637"/>
      <c r="EB34" s="637"/>
      <c r="EC34" s="639"/>
    </row>
    <row r="35" spans="2:133" ht="11.25" customHeight="1" x14ac:dyDescent="0.15">
      <c r="B35" s="600" t="s">
        <v>320</v>
      </c>
      <c r="C35" s="601"/>
      <c r="D35" s="601"/>
      <c r="E35" s="601"/>
      <c r="F35" s="601"/>
      <c r="G35" s="601"/>
      <c r="H35" s="601"/>
      <c r="I35" s="601"/>
      <c r="J35" s="601"/>
      <c r="K35" s="601"/>
      <c r="L35" s="601"/>
      <c r="M35" s="601"/>
      <c r="N35" s="601"/>
      <c r="O35" s="601"/>
      <c r="P35" s="601"/>
      <c r="Q35" s="602"/>
      <c r="R35" s="603">
        <v>398030</v>
      </c>
      <c r="S35" s="606"/>
      <c r="T35" s="606"/>
      <c r="U35" s="606"/>
      <c r="V35" s="606"/>
      <c r="W35" s="606"/>
      <c r="X35" s="606"/>
      <c r="Y35" s="607"/>
      <c r="Z35" s="665">
        <v>10.8</v>
      </c>
      <c r="AA35" s="665"/>
      <c r="AB35" s="665"/>
      <c r="AC35" s="665"/>
      <c r="AD35" s="666" t="s">
        <v>166</v>
      </c>
      <c r="AE35" s="666"/>
      <c r="AF35" s="666"/>
      <c r="AG35" s="666"/>
      <c r="AH35" s="666"/>
      <c r="AI35" s="666"/>
      <c r="AJ35" s="666"/>
      <c r="AK35" s="666"/>
      <c r="AL35" s="608" t="s">
        <v>166</v>
      </c>
      <c r="AM35" s="609"/>
      <c r="AN35" s="609"/>
      <c r="AO35" s="667"/>
      <c r="AP35" s="214"/>
      <c r="AQ35" s="671" t="s">
        <v>321</v>
      </c>
      <c r="AR35" s="672"/>
      <c r="AS35" s="672"/>
      <c r="AT35" s="672"/>
      <c r="AU35" s="672"/>
      <c r="AV35" s="672"/>
      <c r="AW35" s="672"/>
      <c r="AX35" s="672"/>
      <c r="AY35" s="673"/>
      <c r="AZ35" s="668">
        <v>282575</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31554</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15781</v>
      </c>
      <c r="CS35" s="604"/>
      <c r="CT35" s="604"/>
      <c r="CU35" s="604"/>
      <c r="CV35" s="604"/>
      <c r="CW35" s="604"/>
      <c r="CX35" s="604"/>
      <c r="CY35" s="605"/>
      <c r="CZ35" s="608">
        <v>0.5</v>
      </c>
      <c r="DA35" s="637"/>
      <c r="DB35" s="637"/>
      <c r="DC35" s="638"/>
      <c r="DD35" s="611">
        <v>11947</v>
      </c>
      <c r="DE35" s="604"/>
      <c r="DF35" s="604"/>
      <c r="DG35" s="604"/>
      <c r="DH35" s="604"/>
      <c r="DI35" s="604"/>
      <c r="DJ35" s="604"/>
      <c r="DK35" s="605"/>
      <c r="DL35" s="611">
        <v>9623</v>
      </c>
      <c r="DM35" s="604"/>
      <c r="DN35" s="604"/>
      <c r="DO35" s="604"/>
      <c r="DP35" s="604"/>
      <c r="DQ35" s="604"/>
      <c r="DR35" s="604"/>
      <c r="DS35" s="604"/>
      <c r="DT35" s="604"/>
      <c r="DU35" s="604"/>
      <c r="DV35" s="605"/>
      <c r="DW35" s="608">
        <v>0.5</v>
      </c>
      <c r="DX35" s="637"/>
      <c r="DY35" s="637"/>
      <c r="DZ35" s="637"/>
      <c r="EA35" s="637"/>
      <c r="EB35" s="637"/>
      <c r="EC35" s="639"/>
    </row>
    <row r="36" spans="2:133" ht="11.25" customHeight="1" x14ac:dyDescent="0.15">
      <c r="B36" s="600" t="s">
        <v>324</v>
      </c>
      <c r="C36" s="601"/>
      <c r="D36" s="601"/>
      <c r="E36" s="601"/>
      <c r="F36" s="601"/>
      <c r="G36" s="601"/>
      <c r="H36" s="601"/>
      <c r="I36" s="601"/>
      <c r="J36" s="601"/>
      <c r="K36" s="601"/>
      <c r="L36" s="601"/>
      <c r="M36" s="601"/>
      <c r="N36" s="601"/>
      <c r="O36" s="601"/>
      <c r="P36" s="601"/>
      <c r="Q36" s="602"/>
      <c r="R36" s="603" t="s">
        <v>166</v>
      </c>
      <c r="S36" s="606"/>
      <c r="T36" s="606"/>
      <c r="U36" s="606"/>
      <c r="V36" s="606"/>
      <c r="W36" s="606"/>
      <c r="X36" s="606"/>
      <c r="Y36" s="607"/>
      <c r="Z36" s="665" t="s">
        <v>166</v>
      </c>
      <c r="AA36" s="665"/>
      <c r="AB36" s="665"/>
      <c r="AC36" s="665"/>
      <c r="AD36" s="666" t="s">
        <v>166</v>
      </c>
      <c r="AE36" s="666"/>
      <c r="AF36" s="666"/>
      <c r="AG36" s="666"/>
      <c r="AH36" s="666"/>
      <c r="AI36" s="666"/>
      <c r="AJ36" s="666"/>
      <c r="AK36" s="666"/>
      <c r="AL36" s="608" t="s">
        <v>166</v>
      </c>
      <c r="AM36" s="609"/>
      <c r="AN36" s="609"/>
      <c r="AO36" s="667"/>
      <c r="AQ36" s="640" t="s">
        <v>325</v>
      </c>
      <c r="AR36" s="641"/>
      <c r="AS36" s="641"/>
      <c r="AT36" s="641"/>
      <c r="AU36" s="641"/>
      <c r="AV36" s="641"/>
      <c r="AW36" s="641"/>
      <c r="AX36" s="641"/>
      <c r="AY36" s="642"/>
      <c r="AZ36" s="603">
        <v>25488</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21541</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375519</v>
      </c>
      <c r="CS36" s="606"/>
      <c r="CT36" s="606"/>
      <c r="CU36" s="606"/>
      <c r="CV36" s="606"/>
      <c r="CW36" s="606"/>
      <c r="CX36" s="606"/>
      <c r="CY36" s="607"/>
      <c r="CZ36" s="608">
        <v>10.8</v>
      </c>
      <c r="DA36" s="637"/>
      <c r="DB36" s="637"/>
      <c r="DC36" s="638"/>
      <c r="DD36" s="611">
        <v>328149</v>
      </c>
      <c r="DE36" s="606"/>
      <c r="DF36" s="606"/>
      <c r="DG36" s="606"/>
      <c r="DH36" s="606"/>
      <c r="DI36" s="606"/>
      <c r="DJ36" s="606"/>
      <c r="DK36" s="607"/>
      <c r="DL36" s="611">
        <v>210908</v>
      </c>
      <c r="DM36" s="606"/>
      <c r="DN36" s="606"/>
      <c r="DO36" s="606"/>
      <c r="DP36" s="606"/>
      <c r="DQ36" s="606"/>
      <c r="DR36" s="606"/>
      <c r="DS36" s="606"/>
      <c r="DT36" s="606"/>
      <c r="DU36" s="606"/>
      <c r="DV36" s="607"/>
      <c r="DW36" s="608">
        <v>10.9</v>
      </c>
      <c r="DX36" s="637"/>
      <c r="DY36" s="637"/>
      <c r="DZ36" s="637"/>
      <c r="EA36" s="637"/>
      <c r="EB36" s="637"/>
      <c r="EC36" s="639"/>
    </row>
    <row r="37" spans="2:133" ht="11.25" customHeight="1" x14ac:dyDescent="0.15">
      <c r="B37" s="600" t="s">
        <v>328</v>
      </c>
      <c r="C37" s="601"/>
      <c r="D37" s="601"/>
      <c r="E37" s="601"/>
      <c r="F37" s="601"/>
      <c r="G37" s="601"/>
      <c r="H37" s="601"/>
      <c r="I37" s="601"/>
      <c r="J37" s="601"/>
      <c r="K37" s="601"/>
      <c r="L37" s="601"/>
      <c r="M37" s="601"/>
      <c r="N37" s="601"/>
      <c r="O37" s="601"/>
      <c r="P37" s="601"/>
      <c r="Q37" s="602"/>
      <c r="R37" s="603">
        <v>72770</v>
      </c>
      <c r="S37" s="606"/>
      <c r="T37" s="606"/>
      <c r="U37" s="606"/>
      <c r="V37" s="606"/>
      <c r="W37" s="606"/>
      <c r="X37" s="606"/>
      <c r="Y37" s="607"/>
      <c r="Z37" s="665">
        <v>2</v>
      </c>
      <c r="AA37" s="665"/>
      <c r="AB37" s="665"/>
      <c r="AC37" s="665"/>
      <c r="AD37" s="666" t="s">
        <v>166</v>
      </c>
      <c r="AE37" s="666"/>
      <c r="AF37" s="666"/>
      <c r="AG37" s="666"/>
      <c r="AH37" s="666"/>
      <c r="AI37" s="666"/>
      <c r="AJ37" s="666"/>
      <c r="AK37" s="666"/>
      <c r="AL37" s="608" t="s">
        <v>166</v>
      </c>
      <c r="AM37" s="609"/>
      <c r="AN37" s="609"/>
      <c r="AO37" s="667"/>
      <c r="AQ37" s="640" t="s">
        <v>329</v>
      </c>
      <c r="AR37" s="641"/>
      <c r="AS37" s="641"/>
      <c r="AT37" s="641"/>
      <c r="AU37" s="641"/>
      <c r="AV37" s="641"/>
      <c r="AW37" s="641"/>
      <c r="AX37" s="641"/>
      <c r="AY37" s="642"/>
      <c r="AZ37" s="603">
        <v>10115</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264</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64000</v>
      </c>
      <c r="CS37" s="604"/>
      <c r="CT37" s="604"/>
      <c r="CU37" s="604"/>
      <c r="CV37" s="604"/>
      <c r="CW37" s="604"/>
      <c r="CX37" s="604"/>
      <c r="CY37" s="605"/>
      <c r="CZ37" s="608">
        <v>1.8</v>
      </c>
      <c r="DA37" s="637"/>
      <c r="DB37" s="637"/>
      <c r="DC37" s="638"/>
      <c r="DD37" s="611">
        <v>64000</v>
      </c>
      <c r="DE37" s="604"/>
      <c r="DF37" s="604"/>
      <c r="DG37" s="604"/>
      <c r="DH37" s="604"/>
      <c r="DI37" s="604"/>
      <c r="DJ37" s="604"/>
      <c r="DK37" s="605"/>
      <c r="DL37" s="611">
        <v>64000</v>
      </c>
      <c r="DM37" s="604"/>
      <c r="DN37" s="604"/>
      <c r="DO37" s="604"/>
      <c r="DP37" s="604"/>
      <c r="DQ37" s="604"/>
      <c r="DR37" s="604"/>
      <c r="DS37" s="604"/>
      <c r="DT37" s="604"/>
      <c r="DU37" s="604"/>
      <c r="DV37" s="605"/>
      <c r="DW37" s="608">
        <v>3.3</v>
      </c>
      <c r="DX37" s="637"/>
      <c r="DY37" s="637"/>
      <c r="DZ37" s="637"/>
      <c r="EA37" s="637"/>
      <c r="EB37" s="637"/>
      <c r="EC37" s="639"/>
    </row>
    <row r="38" spans="2:133" ht="11.25" customHeight="1" x14ac:dyDescent="0.15">
      <c r="B38" s="615" t="s">
        <v>332</v>
      </c>
      <c r="C38" s="616"/>
      <c r="D38" s="616"/>
      <c r="E38" s="616"/>
      <c r="F38" s="616"/>
      <c r="G38" s="616"/>
      <c r="H38" s="616"/>
      <c r="I38" s="616"/>
      <c r="J38" s="616"/>
      <c r="K38" s="616"/>
      <c r="L38" s="616"/>
      <c r="M38" s="616"/>
      <c r="N38" s="616"/>
      <c r="O38" s="616"/>
      <c r="P38" s="616"/>
      <c r="Q38" s="617"/>
      <c r="R38" s="618">
        <v>3670995</v>
      </c>
      <c r="S38" s="655"/>
      <c r="T38" s="655"/>
      <c r="U38" s="655"/>
      <c r="V38" s="655"/>
      <c r="W38" s="655"/>
      <c r="X38" s="655"/>
      <c r="Y38" s="660"/>
      <c r="Z38" s="661">
        <v>100</v>
      </c>
      <c r="AA38" s="661"/>
      <c r="AB38" s="661"/>
      <c r="AC38" s="661"/>
      <c r="AD38" s="662">
        <v>1868556</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300</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446</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282575</v>
      </c>
      <c r="CS38" s="606"/>
      <c r="CT38" s="606"/>
      <c r="CU38" s="606"/>
      <c r="CV38" s="606"/>
      <c r="CW38" s="606"/>
      <c r="CX38" s="606"/>
      <c r="CY38" s="607"/>
      <c r="CZ38" s="608">
        <v>8.1</v>
      </c>
      <c r="DA38" s="637"/>
      <c r="DB38" s="637"/>
      <c r="DC38" s="638"/>
      <c r="DD38" s="611">
        <v>261933</v>
      </c>
      <c r="DE38" s="606"/>
      <c r="DF38" s="606"/>
      <c r="DG38" s="606"/>
      <c r="DH38" s="606"/>
      <c r="DI38" s="606"/>
      <c r="DJ38" s="606"/>
      <c r="DK38" s="607"/>
      <c r="DL38" s="611">
        <v>260633</v>
      </c>
      <c r="DM38" s="606"/>
      <c r="DN38" s="606"/>
      <c r="DO38" s="606"/>
      <c r="DP38" s="606"/>
      <c r="DQ38" s="606"/>
      <c r="DR38" s="606"/>
      <c r="DS38" s="606"/>
      <c r="DT38" s="606"/>
      <c r="DU38" s="606"/>
      <c r="DV38" s="607"/>
      <c r="DW38" s="608">
        <v>13.4</v>
      </c>
      <c r="DX38" s="637"/>
      <c r="DY38" s="637"/>
      <c r="DZ38" s="637"/>
      <c r="EA38" s="637"/>
      <c r="EB38" s="637"/>
      <c r="EC38" s="639"/>
    </row>
    <row r="39" spans="2:133" ht="11.25" customHeight="1" x14ac:dyDescent="0.15">
      <c r="AQ39" s="640" t="s">
        <v>336</v>
      </c>
      <c r="AR39" s="641"/>
      <c r="AS39" s="641"/>
      <c r="AT39" s="641"/>
      <c r="AU39" s="641"/>
      <c r="AV39" s="641"/>
      <c r="AW39" s="641"/>
      <c r="AX39" s="641"/>
      <c r="AY39" s="642"/>
      <c r="AZ39" s="603" t="s">
        <v>166</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93</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143543</v>
      </c>
      <c r="CS39" s="604"/>
      <c r="CT39" s="604"/>
      <c r="CU39" s="604"/>
      <c r="CV39" s="604"/>
      <c r="CW39" s="604"/>
      <c r="CX39" s="604"/>
      <c r="CY39" s="605"/>
      <c r="CZ39" s="608">
        <v>4.0999999999999996</v>
      </c>
      <c r="DA39" s="637"/>
      <c r="DB39" s="637"/>
      <c r="DC39" s="638"/>
      <c r="DD39" s="611">
        <v>130000</v>
      </c>
      <c r="DE39" s="604"/>
      <c r="DF39" s="604"/>
      <c r="DG39" s="604"/>
      <c r="DH39" s="604"/>
      <c r="DI39" s="604"/>
      <c r="DJ39" s="604"/>
      <c r="DK39" s="605"/>
      <c r="DL39" s="611" t="s">
        <v>166</v>
      </c>
      <c r="DM39" s="604"/>
      <c r="DN39" s="604"/>
      <c r="DO39" s="604"/>
      <c r="DP39" s="604"/>
      <c r="DQ39" s="604"/>
      <c r="DR39" s="604"/>
      <c r="DS39" s="604"/>
      <c r="DT39" s="604"/>
      <c r="DU39" s="604"/>
      <c r="DV39" s="605"/>
      <c r="DW39" s="608" t="s">
        <v>166</v>
      </c>
      <c r="DX39" s="637"/>
      <c r="DY39" s="637"/>
      <c r="DZ39" s="637"/>
      <c r="EA39" s="637"/>
      <c r="EB39" s="637"/>
      <c r="EC39" s="639"/>
    </row>
    <row r="40" spans="2:133" ht="11.25" customHeight="1" x14ac:dyDescent="0.15">
      <c r="AQ40" s="640" t="s">
        <v>340</v>
      </c>
      <c r="AR40" s="641"/>
      <c r="AS40" s="641"/>
      <c r="AT40" s="641"/>
      <c r="AU40" s="641"/>
      <c r="AV40" s="641"/>
      <c r="AW40" s="641"/>
      <c r="AX40" s="641"/>
      <c r="AY40" s="642"/>
      <c r="AZ40" s="603">
        <v>140407</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313</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74885</v>
      </c>
      <c r="CS40" s="606"/>
      <c r="CT40" s="606"/>
      <c r="CU40" s="606"/>
      <c r="CV40" s="606"/>
      <c r="CW40" s="606"/>
      <c r="CX40" s="606"/>
      <c r="CY40" s="607"/>
      <c r="CZ40" s="608">
        <v>2.1</v>
      </c>
      <c r="DA40" s="637"/>
      <c r="DB40" s="637"/>
      <c r="DC40" s="638"/>
      <c r="DD40" s="611">
        <v>5325</v>
      </c>
      <c r="DE40" s="606"/>
      <c r="DF40" s="606"/>
      <c r="DG40" s="606"/>
      <c r="DH40" s="606"/>
      <c r="DI40" s="606"/>
      <c r="DJ40" s="606"/>
      <c r="DK40" s="607"/>
      <c r="DL40" s="611" t="s">
        <v>264</v>
      </c>
      <c r="DM40" s="606"/>
      <c r="DN40" s="606"/>
      <c r="DO40" s="606"/>
      <c r="DP40" s="606"/>
      <c r="DQ40" s="606"/>
      <c r="DR40" s="606"/>
      <c r="DS40" s="606"/>
      <c r="DT40" s="606"/>
      <c r="DU40" s="606"/>
      <c r="DV40" s="607"/>
      <c r="DW40" s="608" t="s">
        <v>166</v>
      </c>
      <c r="DX40" s="637"/>
      <c r="DY40" s="637"/>
      <c r="DZ40" s="637"/>
      <c r="EA40" s="637"/>
      <c r="EB40" s="637"/>
      <c r="EC40" s="639"/>
    </row>
    <row r="41" spans="2:133" ht="11.25" customHeight="1" x14ac:dyDescent="0.15">
      <c r="AQ41" s="652" t="s">
        <v>333</v>
      </c>
      <c r="AR41" s="653"/>
      <c r="AS41" s="653"/>
      <c r="AT41" s="653"/>
      <c r="AU41" s="653"/>
      <c r="AV41" s="653"/>
      <c r="AW41" s="653"/>
      <c r="AX41" s="653"/>
      <c r="AY41" s="654"/>
      <c r="AZ41" s="618">
        <v>106265</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382</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166</v>
      </c>
      <c r="CS41" s="604"/>
      <c r="CT41" s="604"/>
      <c r="CU41" s="604"/>
      <c r="CV41" s="604"/>
      <c r="CW41" s="604"/>
      <c r="CX41" s="604"/>
      <c r="CY41" s="605"/>
      <c r="CZ41" s="608" t="s">
        <v>166</v>
      </c>
      <c r="DA41" s="637"/>
      <c r="DB41" s="637"/>
      <c r="DC41" s="638"/>
      <c r="DD41" s="611" t="s">
        <v>166</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1275490</v>
      </c>
      <c r="CS42" s="606"/>
      <c r="CT42" s="606"/>
      <c r="CU42" s="606"/>
      <c r="CV42" s="606"/>
      <c r="CW42" s="606"/>
      <c r="CX42" s="606"/>
      <c r="CY42" s="607"/>
      <c r="CZ42" s="608">
        <v>36.5</v>
      </c>
      <c r="DA42" s="609"/>
      <c r="DB42" s="609"/>
      <c r="DC42" s="610"/>
      <c r="DD42" s="611">
        <v>443771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26754</v>
      </c>
      <c r="CS43" s="604"/>
      <c r="CT43" s="604"/>
      <c r="CU43" s="604"/>
      <c r="CV43" s="604"/>
      <c r="CW43" s="604"/>
      <c r="CX43" s="604"/>
      <c r="CY43" s="605"/>
      <c r="CZ43" s="608">
        <v>0.8</v>
      </c>
      <c r="DA43" s="637"/>
      <c r="DB43" s="637"/>
      <c r="DC43" s="638"/>
      <c r="DD43" s="611">
        <v>26754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301</v>
      </c>
      <c r="CE44" s="632"/>
      <c r="CF44" s="600" t="s">
        <v>350</v>
      </c>
      <c r="CG44" s="601"/>
      <c r="CH44" s="601"/>
      <c r="CI44" s="601"/>
      <c r="CJ44" s="601"/>
      <c r="CK44" s="601"/>
      <c r="CL44" s="601"/>
      <c r="CM44" s="601"/>
      <c r="CN44" s="601"/>
      <c r="CO44" s="601"/>
      <c r="CP44" s="601"/>
      <c r="CQ44" s="602"/>
      <c r="CR44" s="603">
        <v>905191</v>
      </c>
      <c r="CS44" s="606"/>
      <c r="CT44" s="606"/>
      <c r="CU44" s="606"/>
      <c r="CV44" s="606"/>
      <c r="CW44" s="606"/>
      <c r="CX44" s="606"/>
      <c r="CY44" s="607"/>
      <c r="CZ44" s="608">
        <v>25.9</v>
      </c>
      <c r="DA44" s="609"/>
      <c r="DB44" s="609"/>
      <c r="DC44" s="610"/>
      <c r="DD44" s="611">
        <v>399206</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304451</v>
      </c>
      <c r="CS45" s="604"/>
      <c r="CT45" s="604"/>
      <c r="CU45" s="604"/>
      <c r="CV45" s="604"/>
      <c r="CW45" s="604"/>
      <c r="CX45" s="604"/>
      <c r="CY45" s="605"/>
      <c r="CZ45" s="608">
        <v>8.6999999999999993</v>
      </c>
      <c r="DA45" s="637"/>
      <c r="DB45" s="637"/>
      <c r="DC45" s="638"/>
      <c r="DD45" s="611">
        <v>53931</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598590</v>
      </c>
      <c r="CS46" s="606"/>
      <c r="CT46" s="606"/>
      <c r="CU46" s="606"/>
      <c r="CV46" s="606"/>
      <c r="CW46" s="606"/>
      <c r="CX46" s="606"/>
      <c r="CY46" s="607"/>
      <c r="CZ46" s="608">
        <v>17.100000000000001</v>
      </c>
      <c r="DA46" s="609"/>
      <c r="DB46" s="609"/>
      <c r="DC46" s="610"/>
      <c r="DD46" s="611">
        <v>343125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v>370299</v>
      </c>
      <c r="CS47" s="604"/>
      <c r="CT47" s="604"/>
      <c r="CU47" s="604"/>
      <c r="CV47" s="604"/>
      <c r="CW47" s="604"/>
      <c r="CX47" s="604"/>
      <c r="CY47" s="605"/>
      <c r="CZ47" s="608">
        <v>10.6</v>
      </c>
      <c r="DA47" s="637"/>
      <c r="DB47" s="637"/>
      <c r="DC47" s="638"/>
      <c r="DD47" s="611">
        <v>44565</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166</v>
      </c>
      <c r="CS48" s="606"/>
      <c r="CT48" s="606"/>
      <c r="CU48" s="606"/>
      <c r="CV48" s="606"/>
      <c r="CW48" s="606"/>
      <c r="CX48" s="606"/>
      <c r="CY48" s="607"/>
      <c r="CZ48" s="608" t="s">
        <v>166</v>
      </c>
      <c r="DA48" s="609"/>
      <c r="DB48" s="609"/>
      <c r="DC48" s="610"/>
      <c r="DD48" s="611" t="s">
        <v>166</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3490887</v>
      </c>
      <c r="CS49" s="619"/>
      <c r="CT49" s="619"/>
      <c r="CU49" s="619"/>
      <c r="CV49" s="619"/>
      <c r="CW49" s="619"/>
      <c r="CX49" s="619"/>
      <c r="CY49" s="620"/>
      <c r="CZ49" s="621">
        <v>100</v>
      </c>
      <c r="DA49" s="622"/>
      <c r="DB49" s="622"/>
      <c r="DC49" s="623"/>
      <c r="DD49" s="624">
        <v>2318147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iekbQTu4N6WpZw/CzhYPRC0wM/NS5iYd2wiseptJARu4JTmF3oGgL96kfQN237u/4Klt8b1hERYolPbsa0t05w==" saltValue="vIspiOY/Y1VqXKB+Fsqi5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4" t="s">
        <v>357</v>
      </c>
      <c r="DK2" s="1155"/>
      <c r="DL2" s="1155"/>
      <c r="DM2" s="1155"/>
      <c r="DN2" s="1155"/>
      <c r="DO2" s="1156"/>
      <c r="DP2" s="229"/>
      <c r="DQ2" s="1154" t="s">
        <v>358</v>
      </c>
      <c r="DR2" s="1155"/>
      <c r="DS2" s="1155"/>
      <c r="DT2" s="1155"/>
      <c r="DU2" s="1155"/>
      <c r="DV2" s="1155"/>
      <c r="DW2" s="1155"/>
      <c r="DX2" s="1155"/>
      <c r="DY2" s="1155"/>
      <c r="DZ2" s="115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05" t="s">
        <v>359</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34" t="s">
        <v>361</v>
      </c>
      <c r="B5" s="1035"/>
      <c r="C5" s="1035"/>
      <c r="D5" s="1035"/>
      <c r="E5" s="1035"/>
      <c r="F5" s="1035"/>
      <c r="G5" s="1035"/>
      <c r="H5" s="1035"/>
      <c r="I5" s="1035"/>
      <c r="J5" s="1035"/>
      <c r="K5" s="1035"/>
      <c r="L5" s="1035"/>
      <c r="M5" s="1035"/>
      <c r="N5" s="1035"/>
      <c r="O5" s="1035"/>
      <c r="P5" s="1036"/>
      <c r="Q5" s="1040" t="s">
        <v>362</v>
      </c>
      <c r="R5" s="1041"/>
      <c r="S5" s="1041"/>
      <c r="T5" s="1041"/>
      <c r="U5" s="1042"/>
      <c r="V5" s="1040" t="s">
        <v>363</v>
      </c>
      <c r="W5" s="1041"/>
      <c r="X5" s="1041"/>
      <c r="Y5" s="1041"/>
      <c r="Z5" s="1042"/>
      <c r="AA5" s="1040" t="s">
        <v>364</v>
      </c>
      <c r="AB5" s="1041"/>
      <c r="AC5" s="1041"/>
      <c r="AD5" s="1041"/>
      <c r="AE5" s="1041"/>
      <c r="AF5" s="1157" t="s">
        <v>365</v>
      </c>
      <c r="AG5" s="1041"/>
      <c r="AH5" s="1041"/>
      <c r="AI5" s="1041"/>
      <c r="AJ5" s="1056"/>
      <c r="AK5" s="1041" t="s">
        <v>366</v>
      </c>
      <c r="AL5" s="1041"/>
      <c r="AM5" s="1041"/>
      <c r="AN5" s="1041"/>
      <c r="AO5" s="1042"/>
      <c r="AP5" s="1040" t="s">
        <v>367</v>
      </c>
      <c r="AQ5" s="1041"/>
      <c r="AR5" s="1041"/>
      <c r="AS5" s="1041"/>
      <c r="AT5" s="1042"/>
      <c r="AU5" s="1040" t="s">
        <v>368</v>
      </c>
      <c r="AV5" s="1041"/>
      <c r="AW5" s="1041"/>
      <c r="AX5" s="1041"/>
      <c r="AY5" s="1056"/>
      <c r="AZ5" s="236"/>
      <c r="BA5" s="236"/>
      <c r="BB5" s="236"/>
      <c r="BC5" s="236"/>
      <c r="BD5" s="236"/>
      <c r="BE5" s="237"/>
      <c r="BF5" s="237"/>
      <c r="BG5" s="237"/>
      <c r="BH5" s="237"/>
      <c r="BI5" s="237"/>
      <c r="BJ5" s="237"/>
      <c r="BK5" s="237"/>
      <c r="BL5" s="237"/>
      <c r="BM5" s="237"/>
      <c r="BN5" s="237"/>
      <c r="BO5" s="237"/>
      <c r="BP5" s="237"/>
      <c r="BQ5" s="1034" t="s">
        <v>369</v>
      </c>
      <c r="BR5" s="1035"/>
      <c r="BS5" s="1035"/>
      <c r="BT5" s="1035"/>
      <c r="BU5" s="1035"/>
      <c r="BV5" s="1035"/>
      <c r="BW5" s="1035"/>
      <c r="BX5" s="1035"/>
      <c r="BY5" s="1035"/>
      <c r="BZ5" s="1035"/>
      <c r="CA5" s="1035"/>
      <c r="CB5" s="1035"/>
      <c r="CC5" s="1035"/>
      <c r="CD5" s="1035"/>
      <c r="CE5" s="1035"/>
      <c r="CF5" s="1035"/>
      <c r="CG5" s="1036"/>
      <c r="CH5" s="1040" t="s">
        <v>370</v>
      </c>
      <c r="CI5" s="1041"/>
      <c r="CJ5" s="1041"/>
      <c r="CK5" s="1041"/>
      <c r="CL5" s="1042"/>
      <c r="CM5" s="1040" t="s">
        <v>371</v>
      </c>
      <c r="CN5" s="1041"/>
      <c r="CO5" s="1041"/>
      <c r="CP5" s="1041"/>
      <c r="CQ5" s="1042"/>
      <c r="CR5" s="1040" t="s">
        <v>372</v>
      </c>
      <c r="CS5" s="1041"/>
      <c r="CT5" s="1041"/>
      <c r="CU5" s="1041"/>
      <c r="CV5" s="1042"/>
      <c r="CW5" s="1040" t="s">
        <v>373</v>
      </c>
      <c r="CX5" s="1041"/>
      <c r="CY5" s="1041"/>
      <c r="CZ5" s="1041"/>
      <c r="DA5" s="1042"/>
      <c r="DB5" s="1040" t="s">
        <v>374</v>
      </c>
      <c r="DC5" s="1041"/>
      <c r="DD5" s="1041"/>
      <c r="DE5" s="1041"/>
      <c r="DF5" s="1042"/>
      <c r="DG5" s="1142" t="s">
        <v>375</v>
      </c>
      <c r="DH5" s="1143"/>
      <c r="DI5" s="1143"/>
      <c r="DJ5" s="1143"/>
      <c r="DK5" s="1144"/>
      <c r="DL5" s="1142" t="s">
        <v>376</v>
      </c>
      <c r="DM5" s="1143"/>
      <c r="DN5" s="1143"/>
      <c r="DO5" s="1143"/>
      <c r="DP5" s="1144"/>
      <c r="DQ5" s="1040" t="s">
        <v>377</v>
      </c>
      <c r="DR5" s="1041"/>
      <c r="DS5" s="1041"/>
      <c r="DT5" s="1041"/>
      <c r="DU5" s="1042"/>
      <c r="DV5" s="1040" t="s">
        <v>368</v>
      </c>
      <c r="DW5" s="1041"/>
      <c r="DX5" s="1041"/>
      <c r="DY5" s="1041"/>
      <c r="DZ5" s="1056"/>
      <c r="EA5" s="234"/>
    </row>
    <row r="6" spans="1:131" s="235" customFormat="1" ht="26.25" customHeight="1" thickBot="1" x14ac:dyDescent="0.2">
      <c r="A6" s="1037"/>
      <c r="B6" s="1038"/>
      <c r="C6" s="1038"/>
      <c r="D6" s="1038"/>
      <c r="E6" s="1038"/>
      <c r="F6" s="1038"/>
      <c r="G6" s="1038"/>
      <c r="H6" s="1038"/>
      <c r="I6" s="1038"/>
      <c r="J6" s="1038"/>
      <c r="K6" s="1038"/>
      <c r="L6" s="1038"/>
      <c r="M6" s="1038"/>
      <c r="N6" s="1038"/>
      <c r="O6" s="1038"/>
      <c r="P6" s="1039"/>
      <c r="Q6" s="1043"/>
      <c r="R6" s="1044"/>
      <c r="S6" s="1044"/>
      <c r="T6" s="1044"/>
      <c r="U6" s="1045"/>
      <c r="V6" s="1043"/>
      <c r="W6" s="1044"/>
      <c r="X6" s="1044"/>
      <c r="Y6" s="1044"/>
      <c r="Z6" s="1045"/>
      <c r="AA6" s="1043"/>
      <c r="AB6" s="1044"/>
      <c r="AC6" s="1044"/>
      <c r="AD6" s="1044"/>
      <c r="AE6" s="1044"/>
      <c r="AF6" s="1158"/>
      <c r="AG6" s="1044"/>
      <c r="AH6" s="1044"/>
      <c r="AI6" s="1044"/>
      <c r="AJ6" s="1057"/>
      <c r="AK6" s="1044"/>
      <c r="AL6" s="1044"/>
      <c r="AM6" s="1044"/>
      <c r="AN6" s="1044"/>
      <c r="AO6" s="1045"/>
      <c r="AP6" s="1043"/>
      <c r="AQ6" s="1044"/>
      <c r="AR6" s="1044"/>
      <c r="AS6" s="1044"/>
      <c r="AT6" s="1045"/>
      <c r="AU6" s="1043"/>
      <c r="AV6" s="1044"/>
      <c r="AW6" s="1044"/>
      <c r="AX6" s="1044"/>
      <c r="AY6" s="1057"/>
      <c r="AZ6" s="232"/>
      <c r="BA6" s="232"/>
      <c r="BB6" s="232"/>
      <c r="BC6" s="232"/>
      <c r="BD6" s="232"/>
      <c r="BE6" s="233"/>
      <c r="BF6" s="233"/>
      <c r="BG6" s="233"/>
      <c r="BH6" s="233"/>
      <c r="BI6" s="233"/>
      <c r="BJ6" s="233"/>
      <c r="BK6" s="233"/>
      <c r="BL6" s="233"/>
      <c r="BM6" s="233"/>
      <c r="BN6" s="233"/>
      <c r="BO6" s="233"/>
      <c r="BP6" s="233"/>
      <c r="BQ6" s="1037"/>
      <c r="BR6" s="1038"/>
      <c r="BS6" s="1038"/>
      <c r="BT6" s="1038"/>
      <c r="BU6" s="1038"/>
      <c r="BV6" s="1038"/>
      <c r="BW6" s="1038"/>
      <c r="BX6" s="1038"/>
      <c r="BY6" s="1038"/>
      <c r="BZ6" s="1038"/>
      <c r="CA6" s="1038"/>
      <c r="CB6" s="1038"/>
      <c r="CC6" s="1038"/>
      <c r="CD6" s="1038"/>
      <c r="CE6" s="1038"/>
      <c r="CF6" s="1038"/>
      <c r="CG6" s="103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45"/>
      <c r="DH6" s="1146"/>
      <c r="DI6" s="1146"/>
      <c r="DJ6" s="1146"/>
      <c r="DK6" s="1147"/>
      <c r="DL6" s="1145"/>
      <c r="DM6" s="1146"/>
      <c r="DN6" s="1146"/>
      <c r="DO6" s="1146"/>
      <c r="DP6" s="1147"/>
      <c r="DQ6" s="1043"/>
      <c r="DR6" s="1044"/>
      <c r="DS6" s="1044"/>
      <c r="DT6" s="1044"/>
      <c r="DU6" s="1045"/>
      <c r="DV6" s="1043"/>
      <c r="DW6" s="1044"/>
      <c r="DX6" s="1044"/>
      <c r="DY6" s="1044"/>
      <c r="DZ6" s="1057"/>
      <c r="EA6" s="234"/>
    </row>
    <row r="7" spans="1:131" s="235" customFormat="1" ht="26.25" customHeight="1" thickTop="1" x14ac:dyDescent="0.15">
      <c r="A7" s="238">
        <v>1</v>
      </c>
      <c r="B7" s="1091" t="s">
        <v>378</v>
      </c>
      <c r="C7" s="1092"/>
      <c r="D7" s="1092"/>
      <c r="E7" s="1092"/>
      <c r="F7" s="1092"/>
      <c r="G7" s="1092"/>
      <c r="H7" s="1092"/>
      <c r="I7" s="1092"/>
      <c r="J7" s="1092"/>
      <c r="K7" s="1092"/>
      <c r="L7" s="1092"/>
      <c r="M7" s="1092"/>
      <c r="N7" s="1092"/>
      <c r="O7" s="1092"/>
      <c r="P7" s="1093"/>
      <c r="Q7" s="1148">
        <v>3671</v>
      </c>
      <c r="R7" s="1149"/>
      <c r="S7" s="1149"/>
      <c r="T7" s="1149"/>
      <c r="U7" s="1149"/>
      <c r="V7" s="1149">
        <v>3491</v>
      </c>
      <c r="W7" s="1149"/>
      <c r="X7" s="1149"/>
      <c r="Y7" s="1149"/>
      <c r="Z7" s="1149"/>
      <c r="AA7" s="1149">
        <v>180</v>
      </c>
      <c r="AB7" s="1149"/>
      <c r="AC7" s="1149"/>
      <c r="AD7" s="1149"/>
      <c r="AE7" s="1150"/>
      <c r="AF7" s="1151">
        <v>92</v>
      </c>
      <c r="AG7" s="1152"/>
      <c r="AH7" s="1152"/>
      <c r="AI7" s="1152"/>
      <c r="AJ7" s="1153"/>
      <c r="AK7" s="1135" t="s">
        <v>594</v>
      </c>
      <c r="AL7" s="1136"/>
      <c r="AM7" s="1136"/>
      <c r="AN7" s="1136"/>
      <c r="AO7" s="1136"/>
      <c r="AP7" s="1136">
        <v>2951</v>
      </c>
      <c r="AQ7" s="1136"/>
      <c r="AR7" s="1136"/>
      <c r="AS7" s="1136"/>
      <c r="AT7" s="1136"/>
      <c r="AU7" s="1137"/>
      <c r="AV7" s="1137"/>
      <c r="AW7" s="1137"/>
      <c r="AX7" s="1137"/>
      <c r="AY7" s="1138"/>
      <c r="AZ7" s="232"/>
      <c r="BA7" s="232"/>
      <c r="BB7" s="232"/>
      <c r="BC7" s="232"/>
      <c r="BD7" s="232"/>
      <c r="BE7" s="233"/>
      <c r="BF7" s="233"/>
      <c r="BG7" s="233"/>
      <c r="BH7" s="233"/>
      <c r="BI7" s="233"/>
      <c r="BJ7" s="233"/>
      <c r="BK7" s="233"/>
      <c r="BL7" s="233"/>
      <c r="BM7" s="233"/>
      <c r="BN7" s="233"/>
      <c r="BO7" s="233"/>
      <c r="BP7" s="233"/>
      <c r="BQ7" s="239">
        <v>1</v>
      </c>
      <c r="BR7" s="240"/>
      <c r="BS7" s="1139" t="s">
        <v>584</v>
      </c>
      <c r="BT7" s="1140"/>
      <c r="BU7" s="1140"/>
      <c r="BV7" s="1140"/>
      <c r="BW7" s="1140"/>
      <c r="BX7" s="1140"/>
      <c r="BY7" s="1140"/>
      <c r="BZ7" s="1140"/>
      <c r="CA7" s="1140"/>
      <c r="CB7" s="1140"/>
      <c r="CC7" s="1140"/>
      <c r="CD7" s="1140"/>
      <c r="CE7" s="1140"/>
      <c r="CF7" s="1140"/>
      <c r="CG7" s="1141"/>
      <c r="CH7" s="1131">
        <v>-21</v>
      </c>
      <c r="CI7" s="1132"/>
      <c r="CJ7" s="1132"/>
      <c r="CK7" s="1132"/>
      <c r="CL7" s="1133"/>
      <c r="CM7" s="1131">
        <v>1150</v>
      </c>
      <c r="CN7" s="1132"/>
      <c r="CO7" s="1132"/>
      <c r="CP7" s="1132"/>
      <c r="CQ7" s="1133"/>
      <c r="CR7" s="1131">
        <v>1000</v>
      </c>
      <c r="CS7" s="1132"/>
      <c r="CT7" s="1132"/>
      <c r="CU7" s="1132"/>
      <c r="CV7" s="1133"/>
      <c r="CW7" s="1131">
        <v>33</v>
      </c>
      <c r="CX7" s="1132"/>
      <c r="CY7" s="1132"/>
      <c r="CZ7" s="1132"/>
      <c r="DA7" s="1133"/>
      <c r="DB7" s="1134" t="s">
        <v>589</v>
      </c>
      <c r="DC7" s="1132"/>
      <c r="DD7" s="1132"/>
      <c r="DE7" s="1132"/>
      <c r="DF7" s="1133"/>
      <c r="DG7" s="1134" t="s">
        <v>589</v>
      </c>
      <c r="DH7" s="1132"/>
      <c r="DI7" s="1132"/>
      <c r="DJ7" s="1132"/>
      <c r="DK7" s="1133"/>
      <c r="DL7" s="1134" t="s">
        <v>589</v>
      </c>
      <c r="DM7" s="1132"/>
      <c r="DN7" s="1132"/>
      <c r="DO7" s="1132"/>
      <c r="DP7" s="1133"/>
      <c r="DQ7" s="1134" t="s">
        <v>589</v>
      </c>
      <c r="DR7" s="1132"/>
      <c r="DS7" s="1132"/>
      <c r="DT7" s="1132"/>
      <c r="DU7" s="1133"/>
      <c r="DV7" s="1159"/>
      <c r="DW7" s="1160"/>
      <c r="DX7" s="1160"/>
      <c r="DY7" s="1160"/>
      <c r="DZ7" s="1161"/>
      <c r="EA7" s="234"/>
    </row>
    <row r="8" spans="1:131" s="235" customFormat="1" ht="26.25" customHeight="1" x14ac:dyDescent="0.15">
      <c r="A8" s="241">
        <v>2</v>
      </c>
      <c r="B8" s="1076"/>
      <c r="C8" s="1077"/>
      <c r="D8" s="1077"/>
      <c r="E8" s="1077"/>
      <c r="F8" s="1077"/>
      <c r="G8" s="1077"/>
      <c r="H8" s="1077"/>
      <c r="I8" s="1077"/>
      <c r="J8" s="1077"/>
      <c r="K8" s="1077"/>
      <c r="L8" s="1077"/>
      <c r="M8" s="1077"/>
      <c r="N8" s="1077"/>
      <c r="O8" s="1077"/>
      <c r="P8" s="1078"/>
      <c r="Q8" s="1082"/>
      <c r="R8" s="1083"/>
      <c r="S8" s="1083"/>
      <c r="T8" s="1083"/>
      <c r="U8" s="1083"/>
      <c r="V8" s="1083"/>
      <c r="W8" s="1083"/>
      <c r="X8" s="1083"/>
      <c r="Y8" s="1083"/>
      <c r="Z8" s="1083"/>
      <c r="AA8" s="1083"/>
      <c r="AB8" s="1083"/>
      <c r="AC8" s="1083"/>
      <c r="AD8" s="1083"/>
      <c r="AE8" s="1084"/>
      <c r="AF8" s="1058"/>
      <c r="AG8" s="1059"/>
      <c r="AH8" s="1059"/>
      <c r="AI8" s="1059"/>
      <c r="AJ8" s="1060"/>
      <c r="AK8" s="1128"/>
      <c r="AL8" s="1129"/>
      <c r="AM8" s="1129"/>
      <c r="AN8" s="1129"/>
      <c r="AO8" s="1129"/>
      <c r="AP8" s="1129"/>
      <c r="AQ8" s="1129"/>
      <c r="AR8" s="1129"/>
      <c r="AS8" s="1129"/>
      <c r="AT8" s="1129"/>
      <c r="AU8" s="1126"/>
      <c r="AV8" s="1126"/>
      <c r="AW8" s="1126"/>
      <c r="AX8" s="1126"/>
      <c r="AY8" s="1127"/>
      <c r="AZ8" s="232"/>
      <c r="BA8" s="232"/>
      <c r="BB8" s="232"/>
      <c r="BC8" s="232"/>
      <c r="BD8" s="232"/>
      <c r="BE8" s="233"/>
      <c r="BF8" s="233"/>
      <c r="BG8" s="233"/>
      <c r="BH8" s="233"/>
      <c r="BI8" s="233"/>
      <c r="BJ8" s="233"/>
      <c r="BK8" s="233"/>
      <c r="BL8" s="233"/>
      <c r="BM8" s="233"/>
      <c r="BN8" s="233"/>
      <c r="BO8" s="233"/>
      <c r="BP8" s="233"/>
      <c r="BQ8" s="242">
        <v>2</v>
      </c>
      <c r="BR8" s="243"/>
      <c r="BS8" s="1053" t="s">
        <v>585</v>
      </c>
      <c r="BT8" s="1054"/>
      <c r="BU8" s="1054"/>
      <c r="BV8" s="1054"/>
      <c r="BW8" s="1054"/>
      <c r="BX8" s="1054"/>
      <c r="BY8" s="1054"/>
      <c r="BZ8" s="1054"/>
      <c r="CA8" s="1054"/>
      <c r="CB8" s="1054"/>
      <c r="CC8" s="1054"/>
      <c r="CD8" s="1054"/>
      <c r="CE8" s="1054"/>
      <c r="CF8" s="1054"/>
      <c r="CG8" s="1055"/>
      <c r="CH8" s="1028">
        <v>-10</v>
      </c>
      <c r="CI8" s="1029"/>
      <c r="CJ8" s="1029"/>
      <c r="CK8" s="1029"/>
      <c r="CL8" s="1030"/>
      <c r="CM8" s="1028">
        <v>-4</v>
      </c>
      <c r="CN8" s="1029"/>
      <c r="CO8" s="1029"/>
      <c r="CP8" s="1029"/>
      <c r="CQ8" s="1030"/>
      <c r="CR8" s="1028">
        <v>3</v>
      </c>
      <c r="CS8" s="1029"/>
      <c r="CT8" s="1029"/>
      <c r="CU8" s="1029"/>
      <c r="CV8" s="1030"/>
      <c r="CW8" s="1130" t="s">
        <v>589</v>
      </c>
      <c r="CX8" s="1029"/>
      <c r="CY8" s="1029"/>
      <c r="CZ8" s="1029"/>
      <c r="DA8" s="1030"/>
      <c r="DB8" s="1130" t="s">
        <v>589</v>
      </c>
      <c r="DC8" s="1029"/>
      <c r="DD8" s="1029"/>
      <c r="DE8" s="1029"/>
      <c r="DF8" s="1030"/>
      <c r="DG8" s="1130" t="s">
        <v>589</v>
      </c>
      <c r="DH8" s="1029"/>
      <c r="DI8" s="1029"/>
      <c r="DJ8" s="1029"/>
      <c r="DK8" s="1030"/>
      <c r="DL8" s="1130" t="s">
        <v>589</v>
      </c>
      <c r="DM8" s="1029"/>
      <c r="DN8" s="1029"/>
      <c r="DO8" s="1029"/>
      <c r="DP8" s="1030"/>
      <c r="DQ8" s="1130" t="s">
        <v>589</v>
      </c>
      <c r="DR8" s="1029"/>
      <c r="DS8" s="1029"/>
      <c r="DT8" s="1029"/>
      <c r="DU8" s="1030"/>
      <c r="DV8" s="1031"/>
      <c r="DW8" s="1032"/>
      <c r="DX8" s="1032"/>
      <c r="DY8" s="1032"/>
      <c r="DZ8" s="1033"/>
      <c r="EA8" s="234"/>
    </row>
    <row r="9" spans="1:131" s="235" customFormat="1" ht="26.25" customHeight="1" x14ac:dyDescent="0.15">
      <c r="A9" s="241">
        <v>3</v>
      </c>
      <c r="B9" s="1076"/>
      <c r="C9" s="1077"/>
      <c r="D9" s="1077"/>
      <c r="E9" s="1077"/>
      <c r="F9" s="1077"/>
      <c r="G9" s="1077"/>
      <c r="H9" s="1077"/>
      <c r="I9" s="1077"/>
      <c r="J9" s="1077"/>
      <c r="K9" s="1077"/>
      <c r="L9" s="1077"/>
      <c r="M9" s="1077"/>
      <c r="N9" s="1077"/>
      <c r="O9" s="1077"/>
      <c r="P9" s="1078"/>
      <c r="Q9" s="1082"/>
      <c r="R9" s="1083"/>
      <c r="S9" s="1083"/>
      <c r="T9" s="1083"/>
      <c r="U9" s="1083"/>
      <c r="V9" s="1083"/>
      <c r="W9" s="1083"/>
      <c r="X9" s="1083"/>
      <c r="Y9" s="1083"/>
      <c r="Z9" s="1083"/>
      <c r="AA9" s="1083"/>
      <c r="AB9" s="1083"/>
      <c r="AC9" s="1083"/>
      <c r="AD9" s="1083"/>
      <c r="AE9" s="1084"/>
      <c r="AF9" s="1058"/>
      <c r="AG9" s="1059"/>
      <c r="AH9" s="1059"/>
      <c r="AI9" s="1059"/>
      <c r="AJ9" s="1060"/>
      <c r="AK9" s="1128"/>
      <c r="AL9" s="1129"/>
      <c r="AM9" s="1129"/>
      <c r="AN9" s="1129"/>
      <c r="AO9" s="1129"/>
      <c r="AP9" s="1129"/>
      <c r="AQ9" s="1129"/>
      <c r="AR9" s="1129"/>
      <c r="AS9" s="1129"/>
      <c r="AT9" s="1129"/>
      <c r="AU9" s="1126"/>
      <c r="AV9" s="1126"/>
      <c r="AW9" s="1126"/>
      <c r="AX9" s="1126"/>
      <c r="AY9" s="1127"/>
      <c r="AZ9" s="232"/>
      <c r="BA9" s="232"/>
      <c r="BB9" s="232"/>
      <c r="BC9" s="232"/>
      <c r="BD9" s="232"/>
      <c r="BE9" s="233"/>
      <c r="BF9" s="233"/>
      <c r="BG9" s="233"/>
      <c r="BH9" s="233"/>
      <c r="BI9" s="233"/>
      <c r="BJ9" s="233"/>
      <c r="BK9" s="233"/>
      <c r="BL9" s="233"/>
      <c r="BM9" s="233"/>
      <c r="BN9" s="233"/>
      <c r="BO9" s="233"/>
      <c r="BP9" s="233"/>
      <c r="BQ9" s="242">
        <v>3</v>
      </c>
      <c r="BR9" s="243"/>
      <c r="BS9" s="1053" t="s">
        <v>586</v>
      </c>
      <c r="BT9" s="1054"/>
      <c r="BU9" s="1054"/>
      <c r="BV9" s="1054"/>
      <c r="BW9" s="1054"/>
      <c r="BX9" s="1054"/>
      <c r="BY9" s="1054"/>
      <c r="BZ9" s="1054"/>
      <c r="CA9" s="1054"/>
      <c r="CB9" s="1054"/>
      <c r="CC9" s="1054"/>
      <c r="CD9" s="1054"/>
      <c r="CE9" s="1054"/>
      <c r="CF9" s="1054"/>
      <c r="CG9" s="1055"/>
      <c r="CH9" s="1028">
        <v>3</v>
      </c>
      <c r="CI9" s="1029"/>
      <c r="CJ9" s="1029"/>
      <c r="CK9" s="1029"/>
      <c r="CL9" s="1030"/>
      <c r="CM9" s="1028">
        <v>-8983</v>
      </c>
      <c r="CN9" s="1029"/>
      <c r="CO9" s="1029"/>
      <c r="CP9" s="1029"/>
      <c r="CQ9" s="1030"/>
      <c r="CR9" s="1028">
        <v>0</v>
      </c>
      <c r="CS9" s="1029"/>
      <c r="CT9" s="1029"/>
      <c r="CU9" s="1029"/>
      <c r="CV9" s="1030"/>
      <c r="CW9" s="1130" t="s">
        <v>589</v>
      </c>
      <c r="CX9" s="1029"/>
      <c r="CY9" s="1029"/>
      <c r="CZ9" s="1029"/>
      <c r="DA9" s="1030"/>
      <c r="DB9" s="1130">
        <v>32</v>
      </c>
      <c r="DC9" s="1029"/>
      <c r="DD9" s="1029"/>
      <c r="DE9" s="1029"/>
      <c r="DF9" s="1030"/>
      <c r="DG9" s="1130" t="s">
        <v>589</v>
      </c>
      <c r="DH9" s="1029"/>
      <c r="DI9" s="1029"/>
      <c r="DJ9" s="1029"/>
      <c r="DK9" s="1030"/>
      <c r="DL9" s="1130" t="s">
        <v>589</v>
      </c>
      <c r="DM9" s="1029"/>
      <c r="DN9" s="1029"/>
      <c r="DO9" s="1029"/>
      <c r="DP9" s="1030"/>
      <c r="DQ9" s="1130" t="s">
        <v>589</v>
      </c>
      <c r="DR9" s="1029"/>
      <c r="DS9" s="1029"/>
      <c r="DT9" s="1029"/>
      <c r="DU9" s="1030"/>
      <c r="DV9" s="1031"/>
      <c r="DW9" s="1032"/>
      <c r="DX9" s="1032"/>
      <c r="DY9" s="1032"/>
      <c r="DZ9" s="1033"/>
      <c r="EA9" s="234"/>
    </row>
    <row r="10" spans="1:131" s="235" customFormat="1" ht="26.25" customHeight="1" x14ac:dyDescent="0.15">
      <c r="A10" s="241">
        <v>4</v>
      </c>
      <c r="B10" s="1076"/>
      <c r="C10" s="1077"/>
      <c r="D10" s="1077"/>
      <c r="E10" s="1077"/>
      <c r="F10" s="1077"/>
      <c r="G10" s="1077"/>
      <c r="H10" s="1077"/>
      <c r="I10" s="1077"/>
      <c r="J10" s="1077"/>
      <c r="K10" s="1077"/>
      <c r="L10" s="1077"/>
      <c r="M10" s="1077"/>
      <c r="N10" s="1077"/>
      <c r="O10" s="1077"/>
      <c r="P10" s="1078"/>
      <c r="Q10" s="1082"/>
      <c r="R10" s="1083"/>
      <c r="S10" s="1083"/>
      <c r="T10" s="1083"/>
      <c r="U10" s="1083"/>
      <c r="V10" s="1083"/>
      <c r="W10" s="1083"/>
      <c r="X10" s="1083"/>
      <c r="Y10" s="1083"/>
      <c r="Z10" s="1083"/>
      <c r="AA10" s="1083"/>
      <c r="AB10" s="1083"/>
      <c r="AC10" s="1083"/>
      <c r="AD10" s="1083"/>
      <c r="AE10" s="1084"/>
      <c r="AF10" s="1058"/>
      <c r="AG10" s="1059"/>
      <c r="AH10" s="1059"/>
      <c r="AI10" s="1059"/>
      <c r="AJ10" s="1060"/>
      <c r="AK10" s="1128"/>
      <c r="AL10" s="1129"/>
      <c r="AM10" s="1129"/>
      <c r="AN10" s="1129"/>
      <c r="AO10" s="1129"/>
      <c r="AP10" s="1129"/>
      <c r="AQ10" s="1129"/>
      <c r="AR10" s="1129"/>
      <c r="AS10" s="1129"/>
      <c r="AT10" s="1129"/>
      <c r="AU10" s="1126"/>
      <c r="AV10" s="1126"/>
      <c r="AW10" s="1126"/>
      <c r="AX10" s="1126"/>
      <c r="AY10" s="1127"/>
      <c r="AZ10" s="232"/>
      <c r="BA10" s="232"/>
      <c r="BB10" s="232"/>
      <c r="BC10" s="232"/>
      <c r="BD10" s="232"/>
      <c r="BE10" s="233"/>
      <c r="BF10" s="233"/>
      <c r="BG10" s="233"/>
      <c r="BH10" s="233"/>
      <c r="BI10" s="233"/>
      <c r="BJ10" s="233"/>
      <c r="BK10" s="233"/>
      <c r="BL10" s="233"/>
      <c r="BM10" s="233"/>
      <c r="BN10" s="233"/>
      <c r="BO10" s="233"/>
      <c r="BP10" s="233"/>
      <c r="BQ10" s="242">
        <v>4</v>
      </c>
      <c r="BR10" s="243" t="s">
        <v>587</v>
      </c>
      <c r="BS10" s="1053" t="s">
        <v>588</v>
      </c>
      <c r="BT10" s="1054"/>
      <c r="BU10" s="1054"/>
      <c r="BV10" s="1054"/>
      <c r="BW10" s="1054"/>
      <c r="BX10" s="1054"/>
      <c r="BY10" s="1054"/>
      <c r="BZ10" s="1054"/>
      <c r="CA10" s="1054"/>
      <c r="CB10" s="1054"/>
      <c r="CC10" s="1054"/>
      <c r="CD10" s="1054"/>
      <c r="CE10" s="1054"/>
      <c r="CF10" s="1054"/>
      <c r="CG10" s="1055"/>
      <c r="CH10" s="1028">
        <v>13</v>
      </c>
      <c r="CI10" s="1029"/>
      <c r="CJ10" s="1029"/>
      <c r="CK10" s="1029"/>
      <c r="CL10" s="1030"/>
      <c r="CM10" s="1028">
        <v>1040</v>
      </c>
      <c r="CN10" s="1029"/>
      <c r="CO10" s="1029"/>
      <c r="CP10" s="1029"/>
      <c r="CQ10" s="1030"/>
      <c r="CR10" s="1028">
        <v>31</v>
      </c>
      <c r="CS10" s="1029"/>
      <c r="CT10" s="1029"/>
      <c r="CU10" s="1029"/>
      <c r="CV10" s="1030"/>
      <c r="CW10" s="1130" t="s">
        <v>589</v>
      </c>
      <c r="CX10" s="1029"/>
      <c r="CY10" s="1029"/>
      <c r="CZ10" s="1029"/>
      <c r="DA10" s="1030"/>
      <c r="DB10" s="1028">
        <v>40</v>
      </c>
      <c r="DC10" s="1029"/>
      <c r="DD10" s="1029"/>
      <c r="DE10" s="1029"/>
      <c r="DF10" s="1030"/>
      <c r="DG10" s="1130" t="s">
        <v>589</v>
      </c>
      <c r="DH10" s="1029"/>
      <c r="DI10" s="1029"/>
      <c r="DJ10" s="1029"/>
      <c r="DK10" s="1030"/>
      <c r="DL10" s="1130" t="s">
        <v>589</v>
      </c>
      <c r="DM10" s="1029"/>
      <c r="DN10" s="1029"/>
      <c r="DO10" s="1029"/>
      <c r="DP10" s="1030"/>
      <c r="DQ10" s="1130">
        <v>4</v>
      </c>
      <c r="DR10" s="1029"/>
      <c r="DS10" s="1029"/>
      <c r="DT10" s="1029"/>
      <c r="DU10" s="1030"/>
      <c r="DV10" s="1031"/>
      <c r="DW10" s="1032"/>
      <c r="DX10" s="1032"/>
      <c r="DY10" s="1032"/>
      <c r="DZ10" s="1033"/>
      <c r="EA10" s="234"/>
    </row>
    <row r="11" spans="1:131" s="235" customFormat="1" ht="26.25" customHeight="1" x14ac:dyDescent="0.15">
      <c r="A11" s="241">
        <v>5</v>
      </c>
      <c r="B11" s="1076"/>
      <c r="C11" s="1077"/>
      <c r="D11" s="1077"/>
      <c r="E11" s="1077"/>
      <c r="F11" s="1077"/>
      <c r="G11" s="1077"/>
      <c r="H11" s="1077"/>
      <c r="I11" s="1077"/>
      <c r="J11" s="1077"/>
      <c r="K11" s="1077"/>
      <c r="L11" s="1077"/>
      <c r="M11" s="1077"/>
      <c r="N11" s="1077"/>
      <c r="O11" s="1077"/>
      <c r="P11" s="1078"/>
      <c r="Q11" s="1082"/>
      <c r="R11" s="1083"/>
      <c r="S11" s="1083"/>
      <c r="T11" s="1083"/>
      <c r="U11" s="1083"/>
      <c r="V11" s="1083"/>
      <c r="W11" s="1083"/>
      <c r="X11" s="1083"/>
      <c r="Y11" s="1083"/>
      <c r="Z11" s="1083"/>
      <c r="AA11" s="1083"/>
      <c r="AB11" s="1083"/>
      <c r="AC11" s="1083"/>
      <c r="AD11" s="1083"/>
      <c r="AE11" s="1084"/>
      <c r="AF11" s="1058"/>
      <c r="AG11" s="1059"/>
      <c r="AH11" s="1059"/>
      <c r="AI11" s="1059"/>
      <c r="AJ11" s="1060"/>
      <c r="AK11" s="1128"/>
      <c r="AL11" s="1129"/>
      <c r="AM11" s="1129"/>
      <c r="AN11" s="1129"/>
      <c r="AO11" s="1129"/>
      <c r="AP11" s="1129"/>
      <c r="AQ11" s="1129"/>
      <c r="AR11" s="1129"/>
      <c r="AS11" s="1129"/>
      <c r="AT11" s="1129"/>
      <c r="AU11" s="1126"/>
      <c r="AV11" s="1126"/>
      <c r="AW11" s="1126"/>
      <c r="AX11" s="1126"/>
      <c r="AY11" s="1127"/>
      <c r="AZ11" s="232"/>
      <c r="BA11" s="232"/>
      <c r="BB11" s="232"/>
      <c r="BC11" s="232"/>
      <c r="BD11" s="232"/>
      <c r="BE11" s="233"/>
      <c r="BF11" s="233"/>
      <c r="BG11" s="233"/>
      <c r="BH11" s="233"/>
      <c r="BI11" s="233"/>
      <c r="BJ11" s="233"/>
      <c r="BK11" s="233"/>
      <c r="BL11" s="233"/>
      <c r="BM11" s="233"/>
      <c r="BN11" s="233"/>
      <c r="BO11" s="233"/>
      <c r="BP11" s="233"/>
      <c r="BQ11" s="242">
        <v>5</v>
      </c>
      <c r="BR11" s="243"/>
      <c r="BS11" s="1053"/>
      <c r="BT11" s="1054"/>
      <c r="BU11" s="1054"/>
      <c r="BV11" s="1054"/>
      <c r="BW11" s="1054"/>
      <c r="BX11" s="1054"/>
      <c r="BY11" s="1054"/>
      <c r="BZ11" s="1054"/>
      <c r="CA11" s="1054"/>
      <c r="CB11" s="1054"/>
      <c r="CC11" s="1054"/>
      <c r="CD11" s="1054"/>
      <c r="CE11" s="1054"/>
      <c r="CF11" s="1054"/>
      <c r="CG11" s="1055"/>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34"/>
    </row>
    <row r="12" spans="1:131" s="235" customFormat="1" ht="26.25" customHeight="1" x14ac:dyDescent="0.15">
      <c r="A12" s="241">
        <v>6</v>
      </c>
      <c r="B12" s="1076"/>
      <c r="C12" s="1077"/>
      <c r="D12" s="1077"/>
      <c r="E12" s="1077"/>
      <c r="F12" s="1077"/>
      <c r="G12" s="1077"/>
      <c r="H12" s="1077"/>
      <c r="I12" s="1077"/>
      <c r="J12" s="1077"/>
      <c r="K12" s="1077"/>
      <c r="L12" s="1077"/>
      <c r="M12" s="1077"/>
      <c r="N12" s="1077"/>
      <c r="O12" s="1077"/>
      <c r="P12" s="1078"/>
      <c r="Q12" s="1082"/>
      <c r="R12" s="1083"/>
      <c r="S12" s="1083"/>
      <c r="T12" s="1083"/>
      <c r="U12" s="1083"/>
      <c r="V12" s="1083"/>
      <c r="W12" s="1083"/>
      <c r="X12" s="1083"/>
      <c r="Y12" s="1083"/>
      <c r="Z12" s="1083"/>
      <c r="AA12" s="1083"/>
      <c r="AB12" s="1083"/>
      <c r="AC12" s="1083"/>
      <c r="AD12" s="1083"/>
      <c r="AE12" s="1084"/>
      <c r="AF12" s="1058"/>
      <c r="AG12" s="1059"/>
      <c r="AH12" s="1059"/>
      <c r="AI12" s="1059"/>
      <c r="AJ12" s="1060"/>
      <c r="AK12" s="1128"/>
      <c r="AL12" s="1129"/>
      <c r="AM12" s="1129"/>
      <c r="AN12" s="1129"/>
      <c r="AO12" s="1129"/>
      <c r="AP12" s="1129"/>
      <c r="AQ12" s="1129"/>
      <c r="AR12" s="1129"/>
      <c r="AS12" s="1129"/>
      <c r="AT12" s="1129"/>
      <c r="AU12" s="1126"/>
      <c r="AV12" s="1126"/>
      <c r="AW12" s="1126"/>
      <c r="AX12" s="1126"/>
      <c r="AY12" s="1127"/>
      <c r="AZ12" s="232"/>
      <c r="BA12" s="232"/>
      <c r="BB12" s="232"/>
      <c r="BC12" s="232"/>
      <c r="BD12" s="232"/>
      <c r="BE12" s="233"/>
      <c r="BF12" s="233"/>
      <c r="BG12" s="233"/>
      <c r="BH12" s="233"/>
      <c r="BI12" s="233"/>
      <c r="BJ12" s="233"/>
      <c r="BK12" s="233"/>
      <c r="BL12" s="233"/>
      <c r="BM12" s="233"/>
      <c r="BN12" s="233"/>
      <c r="BO12" s="233"/>
      <c r="BP12" s="233"/>
      <c r="BQ12" s="242">
        <v>6</v>
      </c>
      <c r="BR12" s="243"/>
      <c r="BS12" s="1053"/>
      <c r="BT12" s="1054"/>
      <c r="BU12" s="1054"/>
      <c r="BV12" s="1054"/>
      <c r="BW12" s="1054"/>
      <c r="BX12" s="1054"/>
      <c r="BY12" s="1054"/>
      <c r="BZ12" s="1054"/>
      <c r="CA12" s="1054"/>
      <c r="CB12" s="1054"/>
      <c r="CC12" s="1054"/>
      <c r="CD12" s="1054"/>
      <c r="CE12" s="1054"/>
      <c r="CF12" s="1054"/>
      <c r="CG12" s="1055"/>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34"/>
    </row>
    <row r="13" spans="1:131" s="235" customFormat="1" ht="26.25" customHeight="1" x14ac:dyDescent="0.15">
      <c r="A13" s="241">
        <v>7</v>
      </c>
      <c r="B13" s="1076"/>
      <c r="C13" s="1077"/>
      <c r="D13" s="1077"/>
      <c r="E13" s="1077"/>
      <c r="F13" s="1077"/>
      <c r="G13" s="1077"/>
      <c r="H13" s="1077"/>
      <c r="I13" s="1077"/>
      <c r="J13" s="1077"/>
      <c r="K13" s="1077"/>
      <c r="L13" s="1077"/>
      <c r="M13" s="1077"/>
      <c r="N13" s="1077"/>
      <c r="O13" s="1077"/>
      <c r="P13" s="1078"/>
      <c r="Q13" s="1082"/>
      <c r="R13" s="1083"/>
      <c r="S13" s="1083"/>
      <c r="T13" s="1083"/>
      <c r="U13" s="1083"/>
      <c r="V13" s="1083"/>
      <c r="W13" s="1083"/>
      <c r="X13" s="1083"/>
      <c r="Y13" s="1083"/>
      <c r="Z13" s="1083"/>
      <c r="AA13" s="1083"/>
      <c r="AB13" s="1083"/>
      <c r="AC13" s="1083"/>
      <c r="AD13" s="1083"/>
      <c r="AE13" s="1084"/>
      <c r="AF13" s="1058"/>
      <c r="AG13" s="1059"/>
      <c r="AH13" s="1059"/>
      <c r="AI13" s="1059"/>
      <c r="AJ13" s="1060"/>
      <c r="AK13" s="1128"/>
      <c r="AL13" s="1129"/>
      <c r="AM13" s="1129"/>
      <c r="AN13" s="1129"/>
      <c r="AO13" s="1129"/>
      <c r="AP13" s="1129"/>
      <c r="AQ13" s="1129"/>
      <c r="AR13" s="1129"/>
      <c r="AS13" s="1129"/>
      <c r="AT13" s="1129"/>
      <c r="AU13" s="1126"/>
      <c r="AV13" s="1126"/>
      <c r="AW13" s="1126"/>
      <c r="AX13" s="1126"/>
      <c r="AY13" s="1127"/>
      <c r="AZ13" s="232"/>
      <c r="BA13" s="232"/>
      <c r="BB13" s="232"/>
      <c r="BC13" s="232"/>
      <c r="BD13" s="232"/>
      <c r="BE13" s="233"/>
      <c r="BF13" s="233"/>
      <c r="BG13" s="233"/>
      <c r="BH13" s="233"/>
      <c r="BI13" s="233"/>
      <c r="BJ13" s="233"/>
      <c r="BK13" s="233"/>
      <c r="BL13" s="233"/>
      <c r="BM13" s="233"/>
      <c r="BN13" s="233"/>
      <c r="BO13" s="233"/>
      <c r="BP13" s="233"/>
      <c r="BQ13" s="242">
        <v>7</v>
      </c>
      <c r="BR13" s="243"/>
      <c r="BS13" s="1053"/>
      <c r="BT13" s="1054"/>
      <c r="BU13" s="1054"/>
      <c r="BV13" s="1054"/>
      <c r="BW13" s="1054"/>
      <c r="BX13" s="1054"/>
      <c r="BY13" s="1054"/>
      <c r="BZ13" s="1054"/>
      <c r="CA13" s="1054"/>
      <c r="CB13" s="1054"/>
      <c r="CC13" s="1054"/>
      <c r="CD13" s="1054"/>
      <c r="CE13" s="1054"/>
      <c r="CF13" s="1054"/>
      <c r="CG13" s="1055"/>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34"/>
    </row>
    <row r="14" spans="1:131" s="235" customFormat="1" ht="26.25" customHeight="1" x14ac:dyDescent="0.15">
      <c r="A14" s="241">
        <v>8</v>
      </c>
      <c r="B14" s="1076"/>
      <c r="C14" s="1077"/>
      <c r="D14" s="1077"/>
      <c r="E14" s="1077"/>
      <c r="F14" s="1077"/>
      <c r="G14" s="1077"/>
      <c r="H14" s="1077"/>
      <c r="I14" s="1077"/>
      <c r="J14" s="1077"/>
      <c r="K14" s="1077"/>
      <c r="L14" s="1077"/>
      <c r="M14" s="1077"/>
      <c r="N14" s="1077"/>
      <c r="O14" s="1077"/>
      <c r="P14" s="1078"/>
      <c r="Q14" s="1082"/>
      <c r="R14" s="1083"/>
      <c r="S14" s="1083"/>
      <c r="T14" s="1083"/>
      <c r="U14" s="1083"/>
      <c r="V14" s="1083"/>
      <c r="W14" s="1083"/>
      <c r="X14" s="1083"/>
      <c r="Y14" s="1083"/>
      <c r="Z14" s="1083"/>
      <c r="AA14" s="1083"/>
      <c r="AB14" s="1083"/>
      <c r="AC14" s="1083"/>
      <c r="AD14" s="1083"/>
      <c r="AE14" s="1084"/>
      <c r="AF14" s="1058"/>
      <c r="AG14" s="1059"/>
      <c r="AH14" s="1059"/>
      <c r="AI14" s="1059"/>
      <c r="AJ14" s="1060"/>
      <c r="AK14" s="1128"/>
      <c r="AL14" s="1129"/>
      <c r="AM14" s="1129"/>
      <c r="AN14" s="1129"/>
      <c r="AO14" s="1129"/>
      <c r="AP14" s="1129"/>
      <c r="AQ14" s="1129"/>
      <c r="AR14" s="1129"/>
      <c r="AS14" s="1129"/>
      <c r="AT14" s="1129"/>
      <c r="AU14" s="1126"/>
      <c r="AV14" s="1126"/>
      <c r="AW14" s="1126"/>
      <c r="AX14" s="1126"/>
      <c r="AY14" s="1127"/>
      <c r="AZ14" s="232"/>
      <c r="BA14" s="232"/>
      <c r="BB14" s="232"/>
      <c r="BC14" s="232"/>
      <c r="BD14" s="232"/>
      <c r="BE14" s="233"/>
      <c r="BF14" s="233"/>
      <c r="BG14" s="233"/>
      <c r="BH14" s="233"/>
      <c r="BI14" s="233"/>
      <c r="BJ14" s="233"/>
      <c r="BK14" s="233"/>
      <c r="BL14" s="233"/>
      <c r="BM14" s="233"/>
      <c r="BN14" s="233"/>
      <c r="BO14" s="233"/>
      <c r="BP14" s="233"/>
      <c r="BQ14" s="242">
        <v>8</v>
      </c>
      <c r="BR14" s="243"/>
      <c r="BS14" s="1053"/>
      <c r="BT14" s="1054"/>
      <c r="BU14" s="1054"/>
      <c r="BV14" s="1054"/>
      <c r="BW14" s="1054"/>
      <c r="BX14" s="1054"/>
      <c r="BY14" s="1054"/>
      <c r="BZ14" s="1054"/>
      <c r="CA14" s="1054"/>
      <c r="CB14" s="1054"/>
      <c r="CC14" s="1054"/>
      <c r="CD14" s="1054"/>
      <c r="CE14" s="1054"/>
      <c r="CF14" s="1054"/>
      <c r="CG14" s="1055"/>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34"/>
    </row>
    <row r="15" spans="1:131" s="235" customFormat="1" ht="26.25" customHeight="1" x14ac:dyDescent="0.15">
      <c r="A15" s="241">
        <v>9</v>
      </c>
      <c r="B15" s="1076"/>
      <c r="C15" s="1077"/>
      <c r="D15" s="1077"/>
      <c r="E15" s="1077"/>
      <c r="F15" s="1077"/>
      <c r="G15" s="1077"/>
      <c r="H15" s="1077"/>
      <c r="I15" s="1077"/>
      <c r="J15" s="1077"/>
      <c r="K15" s="1077"/>
      <c r="L15" s="1077"/>
      <c r="M15" s="1077"/>
      <c r="N15" s="1077"/>
      <c r="O15" s="1077"/>
      <c r="P15" s="1078"/>
      <c r="Q15" s="1082"/>
      <c r="R15" s="1083"/>
      <c r="S15" s="1083"/>
      <c r="T15" s="1083"/>
      <c r="U15" s="1083"/>
      <c r="V15" s="1083"/>
      <c r="W15" s="1083"/>
      <c r="X15" s="1083"/>
      <c r="Y15" s="1083"/>
      <c r="Z15" s="1083"/>
      <c r="AA15" s="1083"/>
      <c r="AB15" s="1083"/>
      <c r="AC15" s="1083"/>
      <c r="AD15" s="1083"/>
      <c r="AE15" s="1084"/>
      <c r="AF15" s="1058"/>
      <c r="AG15" s="1059"/>
      <c r="AH15" s="1059"/>
      <c r="AI15" s="1059"/>
      <c r="AJ15" s="1060"/>
      <c r="AK15" s="1128"/>
      <c r="AL15" s="1129"/>
      <c r="AM15" s="1129"/>
      <c r="AN15" s="1129"/>
      <c r="AO15" s="1129"/>
      <c r="AP15" s="1129"/>
      <c r="AQ15" s="1129"/>
      <c r="AR15" s="1129"/>
      <c r="AS15" s="1129"/>
      <c r="AT15" s="1129"/>
      <c r="AU15" s="1126"/>
      <c r="AV15" s="1126"/>
      <c r="AW15" s="1126"/>
      <c r="AX15" s="1126"/>
      <c r="AY15" s="1127"/>
      <c r="AZ15" s="232"/>
      <c r="BA15" s="232"/>
      <c r="BB15" s="232"/>
      <c r="BC15" s="232"/>
      <c r="BD15" s="232"/>
      <c r="BE15" s="233"/>
      <c r="BF15" s="233"/>
      <c r="BG15" s="233"/>
      <c r="BH15" s="233"/>
      <c r="BI15" s="233"/>
      <c r="BJ15" s="233"/>
      <c r="BK15" s="233"/>
      <c r="BL15" s="233"/>
      <c r="BM15" s="233"/>
      <c r="BN15" s="233"/>
      <c r="BO15" s="233"/>
      <c r="BP15" s="233"/>
      <c r="BQ15" s="242">
        <v>9</v>
      </c>
      <c r="BR15" s="243"/>
      <c r="BS15" s="1053"/>
      <c r="BT15" s="1054"/>
      <c r="BU15" s="1054"/>
      <c r="BV15" s="1054"/>
      <c r="BW15" s="1054"/>
      <c r="BX15" s="1054"/>
      <c r="BY15" s="1054"/>
      <c r="BZ15" s="1054"/>
      <c r="CA15" s="1054"/>
      <c r="CB15" s="1054"/>
      <c r="CC15" s="1054"/>
      <c r="CD15" s="1054"/>
      <c r="CE15" s="1054"/>
      <c r="CF15" s="1054"/>
      <c r="CG15" s="1055"/>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34"/>
    </row>
    <row r="16" spans="1:131" s="235" customFormat="1" ht="26.25" customHeight="1" x14ac:dyDescent="0.15">
      <c r="A16" s="241">
        <v>10</v>
      </c>
      <c r="B16" s="1076"/>
      <c r="C16" s="1077"/>
      <c r="D16" s="1077"/>
      <c r="E16" s="1077"/>
      <c r="F16" s="1077"/>
      <c r="G16" s="1077"/>
      <c r="H16" s="1077"/>
      <c r="I16" s="1077"/>
      <c r="J16" s="1077"/>
      <c r="K16" s="1077"/>
      <c r="L16" s="1077"/>
      <c r="M16" s="1077"/>
      <c r="N16" s="1077"/>
      <c r="O16" s="1077"/>
      <c r="P16" s="1078"/>
      <c r="Q16" s="1082"/>
      <c r="R16" s="1083"/>
      <c r="S16" s="1083"/>
      <c r="T16" s="1083"/>
      <c r="U16" s="1083"/>
      <c r="V16" s="1083"/>
      <c r="W16" s="1083"/>
      <c r="X16" s="1083"/>
      <c r="Y16" s="1083"/>
      <c r="Z16" s="1083"/>
      <c r="AA16" s="1083"/>
      <c r="AB16" s="1083"/>
      <c r="AC16" s="1083"/>
      <c r="AD16" s="1083"/>
      <c r="AE16" s="1084"/>
      <c r="AF16" s="1058"/>
      <c r="AG16" s="1059"/>
      <c r="AH16" s="1059"/>
      <c r="AI16" s="1059"/>
      <c r="AJ16" s="1060"/>
      <c r="AK16" s="1128"/>
      <c r="AL16" s="1129"/>
      <c r="AM16" s="1129"/>
      <c r="AN16" s="1129"/>
      <c r="AO16" s="1129"/>
      <c r="AP16" s="1129"/>
      <c r="AQ16" s="1129"/>
      <c r="AR16" s="1129"/>
      <c r="AS16" s="1129"/>
      <c r="AT16" s="1129"/>
      <c r="AU16" s="1126"/>
      <c r="AV16" s="1126"/>
      <c r="AW16" s="1126"/>
      <c r="AX16" s="1126"/>
      <c r="AY16" s="1127"/>
      <c r="AZ16" s="232"/>
      <c r="BA16" s="232"/>
      <c r="BB16" s="232"/>
      <c r="BC16" s="232"/>
      <c r="BD16" s="232"/>
      <c r="BE16" s="233"/>
      <c r="BF16" s="233"/>
      <c r="BG16" s="233"/>
      <c r="BH16" s="233"/>
      <c r="BI16" s="233"/>
      <c r="BJ16" s="233"/>
      <c r="BK16" s="233"/>
      <c r="BL16" s="233"/>
      <c r="BM16" s="233"/>
      <c r="BN16" s="233"/>
      <c r="BO16" s="233"/>
      <c r="BP16" s="233"/>
      <c r="BQ16" s="242">
        <v>10</v>
      </c>
      <c r="BR16" s="243"/>
      <c r="BS16" s="1053"/>
      <c r="BT16" s="1054"/>
      <c r="BU16" s="1054"/>
      <c r="BV16" s="1054"/>
      <c r="BW16" s="1054"/>
      <c r="BX16" s="1054"/>
      <c r="BY16" s="1054"/>
      <c r="BZ16" s="1054"/>
      <c r="CA16" s="1054"/>
      <c r="CB16" s="1054"/>
      <c r="CC16" s="1054"/>
      <c r="CD16" s="1054"/>
      <c r="CE16" s="1054"/>
      <c r="CF16" s="1054"/>
      <c r="CG16" s="1055"/>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34"/>
    </row>
    <row r="17" spans="1:131" s="235" customFormat="1" ht="26.25" customHeight="1" x14ac:dyDescent="0.15">
      <c r="A17" s="241">
        <v>11</v>
      </c>
      <c r="B17" s="1076"/>
      <c r="C17" s="1077"/>
      <c r="D17" s="1077"/>
      <c r="E17" s="1077"/>
      <c r="F17" s="1077"/>
      <c r="G17" s="1077"/>
      <c r="H17" s="1077"/>
      <c r="I17" s="1077"/>
      <c r="J17" s="1077"/>
      <c r="K17" s="1077"/>
      <c r="L17" s="1077"/>
      <c r="M17" s="1077"/>
      <c r="N17" s="1077"/>
      <c r="O17" s="1077"/>
      <c r="P17" s="1078"/>
      <c r="Q17" s="1082"/>
      <c r="R17" s="1083"/>
      <c r="S17" s="1083"/>
      <c r="T17" s="1083"/>
      <c r="U17" s="1083"/>
      <c r="V17" s="1083"/>
      <c r="W17" s="1083"/>
      <c r="X17" s="1083"/>
      <c r="Y17" s="1083"/>
      <c r="Z17" s="1083"/>
      <c r="AA17" s="1083"/>
      <c r="AB17" s="1083"/>
      <c r="AC17" s="1083"/>
      <c r="AD17" s="1083"/>
      <c r="AE17" s="1084"/>
      <c r="AF17" s="1058"/>
      <c r="AG17" s="1059"/>
      <c r="AH17" s="1059"/>
      <c r="AI17" s="1059"/>
      <c r="AJ17" s="1060"/>
      <c r="AK17" s="1128"/>
      <c r="AL17" s="1129"/>
      <c r="AM17" s="1129"/>
      <c r="AN17" s="1129"/>
      <c r="AO17" s="1129"/>
      <c r="AP17" s="1129"/>
      <c r="AQ17" s="1129"/>
      <c r="AR17" s="1129"/>
      <c r="AS17" s="1129"/>
      <c r="AT17" s="1129"/>
      <c r="AU17" s="1126"/>
      <c r="AV17" s="1126"/>
      <c r="AW17" s="1126"/>
      <c r="AX17" s="1126"/>
      <c r="AY17" s="1127"/>
      <c r="AZ17" s="232"/>
      <c r="BA17" s="232"/>
      <c r="BB17" s="232"/>
      <c r="BC17" s="232"/>
      <c r="BD17" s="232"/>
      <c r="BE17" s="233"/>
      <c r="BF17" s="233"/>
      <c r="BG17" s="233"/>
      <c r="BH17" s="233"/>
      <c r="BI17" s="233"/>
      <c r="BJ17" s="233"/>
      <c r="BK17" s="233"/>
      <c r="BL17" s="233"/>
      <c r="BM17" s="233"/>
      <c r="BN17" s="233"/>
      <c r="BO17" s="233"/>
      <c r="BP17" s="233"/>
      <c r="BQ17" s="242">
        <v>11</v>
      </c>
      <c r="BR17" s="243"/>
      <c r="BS17" s="1053"/>
      <c r="BT17" s="1054"/>
      <c r="BU17" s="1054"/>
      <c r="BV17" s="1054"/>
      <c r="BW17" s="1054"/>
      <c r="BX17" s="1054"/>
      <c r="BY17" s="1054"/>
      <c r="BZ17" s="1054"/>
      <c r="CA17" s="1054"/>
      <c r="CB17" s="1054"/>
      <c r="CC17" s="1054"/>
      <c r="CD17" s="1054"/>
      <c r="CE17" s="1054"/>
      <c r="CF17" s="1054"/>
      <c r="CG17" s="1055"/>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34"/>
    </row>
    <row r="18" spans="1:131" s="235" customFormat="1" ht="26.25" customHeight="1" x14ac:dyDescent="0.15">
      <c r="A18" s="241">
        <v>12</v>
      </c>
      <c r="B18" s="1076"/>
      <c r="C18" s="1077"/>
      <c r="D18" s="1077"/>
      <c r="E18" s="1077"/>
      <c r="F18" s="1077"/>
      <c r="G18" s="1077"/>
      <c r="H18" s="1077"/>
      <c r="I18" s="1077"/>
      <c r="J18" s="1077"/>
      <c r="K18" s="1077"/>
      <c r="L18" s="1077"/>
      <c r="M18" s="1077"/>
      <c r="N18" s="1077"/>
      <c r="O18" s="1077"/>
      <c r="P18" s="1078"/>
      <c r="Q18" s="1082"/>
      <c r="R18" s="1083"/>
      <c r="S18" s="1083"/>
      <c r="T18" s="1083"/>
      <c r="U18" s="1083"/>
      <c r="V18" s="1083"/>
      <c r="W18" s="1083"/>
      <c r="X18" s="1083"/>
      <c r="Y18" s="1083"/>
      <c r="Z18" s="1083"/>
      <c r="AA18" s="1083"/>
      <c r="AB18" s="1083"/>
      <c r="AC18" s="1083"/>
      <c r="AD18" s="1083"/>
      <c r="AE18" s="1084"/>
      <c r="AF18" s="1058"/>
      <c r="AG18" s="1059"/>
      <c r="AH18" s="1059"/>
      <c r="AI18" s="1059"/>
      <c r="AJ18" s="1060"/>
      <c r="AK18" s="1128"/>
      <c r="AL18" s="1129"/>
      <c r="AM18" s="1129"/>
      <c r="AN18" s="1129"/>
      <c r="AO18" s="1129"/>
      <c r="AP18" s="1129"/>
      <c r="AQ18" s="1129"/>
      <c r="AR18" s="1129"/>
      <c r="AS18" s="1129"/>
      <c r="AT18" s="1129"/>
      <c r="AU18" s="1126"/>
      <c r="AV18" s="1126"/>
      <c r="AW18" s="1126"/>
      <c r="AX18" s="1126"/>
      <c r="AY18" s="1127"/>
      <c r="AZ18" s="232"/>
      <c r="BA18" s="232"/>
      <c r="BB18" s="232"/>
      <c r="BC18" s="232"/>
      <c r="BD18" s="232"/>
      <c r="BE18" s="233"/>
      <c r="BF18" s="233"/>
      <c r="BG18" s="233"/>
      <c r="BH18" s="233"/>
      <c r="BI18" s="233"/>
      <c r="BJ18" s="233"/>
      <c r="BK18" s="233"/>
      <c r="BL18" s="233"/>
      <c r="BM18" s="233"/>
      <c r="BN18" s="233"/>
      <c r="BO18" s="233"/>
      <c r="BP18" s="233"/>
      <c r="BQ18" s="242">
        <v>12</v>
      </c>
      <c r="BR18" s="243"/>
      <c r="BS18" s="1053"/>
      <c r="BT18" s="1054"/>
      <c r="BU18" s="1054"/>
      <c r="BV18" s="1054"/>
      <c r="BW18" s="1054"/>
      <c r="BX18" s="1054"/>
      <c r="BY18" s="1054"/>
      <c r="BZ18" s="1054"/>
      <c r="CA18" s="1054"/>
      <c r="CB18" s="1054"/>
      <c r="CC18" s="1054"/>
      <c r="CD18" s="1054"/>
      <c r="CE18" s="1054"/>
      <c r="CF18" s="1054"/>
      <c r="CG18" s="1055"/>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34"/>
    </row>
    <row r="19" spans="1:131" s="235" customFormat="1" ht="26.25" customHeight="1" x14ac:dyDescent="0.15">
      <c r="A19" s="241">
        <v>13</v>
      </c>
      <c r="B19" s="1076"/>
      <c r="C19" s="1077"/>
      <c r="D19" s="1077"/>
      <c r="E19" s="1077"/>
      <c r="F19" s="1077"/>
      <c r="G19" s="1077"/>
      <c r="H19" s="1077"/>
      <c r="I19" s="1077"/>
      <c r="J19" s="1077"/>
      <c r="K19" s="1077"/>
      <c r="L19" s="1077"/>
      <c r="M19" s="1077"/>
      <c r="N19" s="1077"/>
      <c r="O19" s="1077"/>
      <c r="P19" s="1078"/>
      <c r="Q19" s="1082"/>
      <c r="R19" s="1083"/>
      <c r="S19" s="1083"/>
      <c r="T19" s="1083"/>
      <c r="U19" s="1083"/>
      <c r="V19" s="1083"/>
      <c r="W19" s="1083"/>
      <c r="X19" s="1083"/>
      <c r="Y19" s="1083"/>
      <c r="Z19" s="1083"/>
      <c r="AA19" s="1083"/>
      <c r="AB19" s="1083"/>
      <c r="AC19" s="1083"/>
      <c r="AD19" s="1083"/>
      <c r="AE19" s="1084"/>
      <c r="AF19" s="1058"/>
      <c r="AG19" s="1059"/>
      <c r="AH19" s="1059"/>
      <c r="AI19" s="1059"/>
      <c r="AJ19" s="1060"/>
      <c r="AK19" s="1128"/>
      <c r="AL19" s="1129"/>
      <c r="AM19" s="1129"/>
      <c r="AN19" s="1129"/>
      <c r="AO19" s="1129"/>
      <c r="AP19" s="1129"/>
      <c r="AQ19" s="1129"/>
      <c r="AR19" s="1129"/>
      <c r="AS19" s="1129"/>
      <c r="AT19" s="1129"/>
      <c r="AU19" s="1126"/>
      <c r="AV19" s="1126"/>
      <c r="AW19" s="1126"/>
      <c r="AX19" s="1126"/>
      <c r="AY19" s="1127"/>
      <c r="AZ19" s="232"/>
      <c r="BA19" s="232"/>
      <c r="BB19" s="232"/>
      <c r="BC19" s="232"/>
      <c r="BD19" s="232"/>
      <c r="BE19" s="233"/>
      <c r="BF19" s="233"/>
      <c r="BG19" s="233"/>
      <c r="BH19" s="233"/>
      <c r="BI19" s="233"/>
      <c r="BJ19" s="233"/>
      <c r="BK19" s="233"/>
      <c r="BL19" s="233"/>
      <c r="BM19" s="233"/>
      <c r="BN19" s="233"/>
      <c r="BO19" s="233"/>
      <c r="BP19" s="233"/>
      <c r="BQ19" s="242">
        <v>13</v>
      </c>
      <c r="BR19" s="243"/>
      <c r="BS19" s="1053"/>
      <c r="BT19" s="1054"/>
      <c r="BU19" s="1054"/>
      <c r="BV19" s="1054"/>
      <c r="BW19" s="1054"/>
      <c r="BX19" s="1054"/>
      <c r="BY19" s="1054"/>
      <c r="BZ19" s="1054"/>
      <c r="CA19" s="1054"/>
      <c r="CB19" s="1054"/>
      <c r="CC19" s="1054"/>
      <c r="CD19" s="1054"/>
      <c r="CE19" s="1054"/>
      <c r="CF19" s="1054"/>
      <c r="CG19" s="1055"/>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34"/>
    </row>
    <row r="20" spans="1:131" s="235" customFormat="1" ht="26.25" customHeight="1" x14ac:dyDescent="0.15">
      <c r="A20" s="241">
        <v>14</v>
      </c>
      <c r="B20" s="1076"/>
      <c r="C20" s="1077"/>
      <c r="D20" s="1077"/>
      <c r="E20" s="1077"/>
      <c r="F20" s="1077"/>
      <c r="G20" s="1077"/>
      <c r="H20" s="1077"/>
      <c r="I20" s="1077"/>
      <c r="J20" s="1077"/>
      <c r="K20" s="1077"/>
      <c r="L20" s="1077"/>
      <c r="M20" s="1077"/>
      <c r="N20" s="1077"/>
      <c r="O20" s="1077"/>
      <c r="P20" s="1078"/>
      <c r="Q20" s="1082"/>
      <c r="R20" s="1083"/>
      <c r="S20" s="1083"/>
      <c r="T20" s="1083"/>
      <c r="U20" s="1083"/>
      <c r="V20" s="1083"/>
      <c r="W20" s="1083"/>
      <c r="X20" s="1083"/>
      <c r="Y20" s="1083"/>
      <c r="Z20" s="1083"/>
      <c r="AA20" s="1083"/>
      <c r="AB20" s="1083"/>
      <c r="AC20" s="1083"/>
      <c r="AD20" s="1083"/>
      <c r="AE20" s="1084"/>
      <c r="AF20" s="1058"/>
      <c r="AG20" s="1059"/>
      <c r="AH20" s="1059"/>
      <c r="AI20" s="1059"/>
      <c r="AJ20" s="1060"/>
      <c r="AK20" s="1128"/>
      <c r="AL20" s="1129"/>
      <c r="AM20" s="1129"/>
      <c r="AN20" s="1129"/>
      <c r="AO20" s="1129"/>
      <c r="AP20" s="1129"/>
      <c r="AQ20" s="1129"/>
      <c r="AR20" s="1129"/>
      <c r="AS20" s="1129"/>
      <c r="AT20" s="1129"/>
      <c r="AU20" s="1126"/>
      <c r="AV20" s="1126"/>
      <c r="AW20" s="1126"/>
      <c r="AX20" s="1126"/>
      <c r="AY20" s="1127"/>
      <c r="AZ20" s="232"/>
      <c r="BA20" s="232"/>
      <c r="BB20" s="232"/>
      <c r="BC20" s="232"/>
      <c r="BD20" s="232"/>
      <c r="BE20" s="233"/>
      <c r="BF20" s="233"/>
      <c r="BG20" s="233"/>
      <c r="BH20" s="233"/>
      <c r="BI20" s="233"/>
      <c r="BJ20" s="233"/>
      <c r="BK20" s="233"/>
      <c r="BL20" s="233"/>
      <c r="BM20" s="233"/>
      <c r="BN20" s="233"/>
      <c r="BO20" s="233"/>
      <c r="BP20" s="233"/>
      <c r="BQ20" s="242">
        <v>14</v>
      </c>
      <c r="BR20" s="243"/>
      <c r="BS20" s="1053"/>
      <c r="BT20" s="1054"/>
      <c r="BU20" s="1054"/>
      <c r="BV20" s="1054"/>
      <c r="BW20" s="1054"/>
      <c r="BX20" s="1054"/>
      <c r="BY20" s="1054"/>
      <c r="BZ20" s="1054"/>
      <c r="CA20" s="1054"/>
      <c r="CB20" s="1054"/>
      <c r="CC20" s="1054"/>
      <c r="CD20" s="1054"/>
      <c r="CE20" s="1054"/>
      <c r="CF20" s="1054"/>
      <c r="CG20" s="1055"/>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34"/>
    </row>
    <row r="21" spans="1:131" s="235" customFormat="1" ht="26.25" customHeight="1" thickBot="1" x14ac:dyDescent="0.2">
      <c r="A21" s="241">
        <v>15</v>
      </c>
      <c r="B21" s="1076"/>
      <c r="C21" s="1077"/>
      <c r="D21" s="1077"/>
      <c r="E21" s="1077"/>
      <c r="F21" s="1077"/>
      <c r="G21" s="1077"/>
      <c r="H21" s="1077"/>
      <c r="I21" s="1077"/>
      <c r="J21" s="1077"/>
      <c r="K21" s="1077"/>
      <c r="L21" s="1077"/>
      <c r="M21" s="1077"/>
      <c r="N21" s="1077"/>
      <c r="O21" s="1077"/>
      <c r="P21" s="1078"/>
      <c r="Q21" s="1082"/>
      <c r="R21" s="1083"/>
      <c r="S21" s="1083"/>
      <c r="T21" s="1083"/>
      <c r="U21" s="1083"/>
      <c r="V21" s="1083"/>
      <c r="W21" s="1083"/>
      <c r="X21" s="1083"/>
      <c r="Y21" s="1083"/>
      <c r="Z21" s="1083"/>
      <c r="AA21" s="1083"/>
      <c r="AB21" s="1083"/>
      <c r="AC21" s="1083"/>
      <c r="AD21" s="1083"/>
      <c r="AE21" s="1084"/>
      <c r="AF21" s="1058"/>
      <c r="AG21" s="1059"/>
      <c r="AH21" s="1059"/>
      <c r="AI21" s="1059"/>
      <c r="AJ21" s="1060"/>
      <c r="AK21" s="1128"/>
      <c r="AL21" s="1129"/>
      <c r="AM21" s="1129"/>
      <c r="AN21" s="1129"/>
      <c r="AO21" s="1129"/>
      <c r="AP21" s="1129"/>
      <c r="AQ21" s="1129"/>
      <c r="AR21" s="1129"/>
      <c r="AS21" s="1129"/>
      <c r="AT21" s="1129"/>
      <c r="AU21" s="1126"/>
      <c r="AV21" s="1126"/>
      <c r="AW21" s="1126"/>
      <c r="AX21" s="1126"/>
      <c r="AY21" s="1127"/>
      <c r="AZ21" s="232"/>
      <c r="BA21" s="232"/>
      <c r="BB21" s="232"/>
      <c r="BC21" s="232"/>
      <c r="BD21" s="232"/>
      <c r="BE21" s="233"/>
      <c r="BF21" s="233"/>
      <c r="BG21" s="233"/>
      <c r="BH21" s="233"/>
      <c r="BI21" s="233"/>
      <c r="BJ21" s="233"/>
      <c r="BK21" s="233"/>
      <c r="BL21" s="233"/>
      <c r="BM21" s="233"/>
      <c r="BN21" s="233"/>
      <c r="BO21" s="233"/>
      <c r="BP21" s="233"/>
      <c r="BQ21" s="242">
        <v>15</v>
      </c>
      <c r="BR21" s="243"/>
      <c r="BS21" s="1053"/>
      <c r="BT21" s="1054"/>
      <c r="BU21" s="1054"/>
      <c r="BV21" s="1054"/>
      <c r="BW21" s="1054"/>
      <c r="BX21" s="1054"/>
      <c r="BY21" s="1054"/>
      <c r="BZ21" s="1054"/>
      <c r="CA21" s="1054"/>
      <c r="CB21" s="1054"/>
      <c r="CC21" s="1054"/>
      <c r="CD21" s="1054"/>
      <c r="CE21" s="1054"/>
      <c r="CF21" s="1054"/>
      <c r="CG21" s="1055"/>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34"/>
    </row>
    <row r="22" spans="1:131" s="235" customFormat="1" ht="26.25" customHeight="1" x14ac:dyDescent="0.15">
      <c r="A22" s="241">
        <v>16</v>
      </c>
      <c r="B22" s="1076"/>
      <c r="C22" s="1077"/>
      <c r="D22" s="1077"/>
      <c r="E22" s="1077"/>
      <c r="F22" s="1077"/>
      <c r="G22" s="1077"/>
      <c r="H22" s="1077"/>
      <c r="I22" s="1077"/>
      <c r="J22" s="1077"/>
      <c r="K22" s="1077"/>
      <c r="L22" s="1077"/>
      <c r="M22" s="1077"/>
      <c r="N22" s="1077"/>
      <c r="O22" s="1077"/>
      <c r="P22" s="1078"/>
      <c r="Q22" s="1123"/>
      <c r="R22" s="1124"/>
      <c r="S22" s="1124"/>
      <c r="T22" s="1124"/>
      <c r="U22" s="1124"/>
      <c r="V22" s="1124"/>
      <c r="W22" s="1124"/>
      <c r="X22" s="1124"/>
      <c r="Y22" s="1124"/>
      <c r="Z22" s="1124"/>
      <c r="AA22" s="1124"/>
      <c r="AB22" s="1124"/>
      <c r="AC22" s="1124"/>
      <c r="AD22" s="1124"/>
      <c r="AE22" s="1125"/>
      <c r="AF22" s="1058"/>
      <c r="AG22" s="1059"/>
      <c r="AH22" s="1059"/>
      <c r="AI22" s="1059"/>
      <c r="AJ22" s="1060"/>
      <c r="AK22" s="1119"/>
      <c r="AL22" s="1120"/>
      <c r="AM22" s="1120"/>
      <c r="AN22" s="1120"/>
      <c r="AO22" s="1120"/>
      <c r="AP22" s="1120"/>
      <c r="AQ22" s="1120"/>
      <c r="AR22" s="1120"/>
      <c r="AS22" s="1120"/>
      <c r="AT22" s="1120"/>
      <c r="AU22" s="1121"/>
      <c r="AV22" s="1121"/>
      <c r="AW22" s="1121"/>
      <c r="AX22" s="1121"/>
      <c r="AY22" s="1122"/>
      <c r="AZ22" s="1074" t="s">
        <v>379</v>
      </c>
      <c r="BA22" s="1074"/>
      <c r="BB22" s="1074"/>
      <c r="BC22" s="1074"/>
      <c r="BD22" s="1075"/>
      <c r="BE22" s="233"/>
      <c r="BF22" s="233"/>
      <c r="BG22" s="233"/>
      <c r="BH22" s="233"/>
      <c r="BI22" s="233"/>
      <c r="BJ22" s="233"/>
      <c r="BK22" s="233"/>
      <c r="BL22" s="233"/>
      <c r="BM22" s="233"/>
      <c r="BN22" s="233"/>
      <c r="BO22" s="233"/>
      <c r="BP22" s="233"/>
      <c r="BQ22" s="242">
        <v>16</v>
      </c>
      <c r="BR22" s="243"/>
      <c r="BS22" s="1053"/>
      <c r="BT22" s="1054"/>
      <c r="BU22" s="1054"/>
      <c r="BV22" s="1054"/>
      <c r="BW22" s="1054"/>
      <c r="BX22" s="1054"/>
      <c r="BY22" s="1054"/>
      <c r="BZ22" s="1054"/>
      <c r="CA22" s="1054"/>
      <c r="CB22" s="1054"/>
      <c r="CC22" s="1054"/>
      <c r="CD22" s="1054"/>
      <c r="CE22" s="1054"/>
      <c r="CF22" s="1054"/>
      <c r="CG22" s="1055"/>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34"/>
    </row>
    <row r="23" spans="1:131" s="235" customFormat="1" ht="26.25" customHeight="1" thickBot="1" x14ac:dyDescent="0.2">
      <c r="A23" s="244" t="s">
        <v>380</v>
      </c>
      <c r="B23" s="975" t="s">
        <v>381</v>
      </c>
      <c r="C23" s="976"/>
      <c r="D23" s="976"/>
      <c r="E23" s="976"/>
      <c r="F23" s="976"/>
      <c r="G23" s="976"/>
      <c r="H23" s="976"/>
      <c r="I23" s="976"/>
      <c r="J23" s="976"/>
      <c r="K23" s="976"/>
      <c r="L23" s="976"/>
      <c r="M23" s="976"/>
      <c r="N23" s="976"/>
      <c r="O23" s="976"/>
      <c r="P23" s="977"/>
      <c r="Q23" s="1110">
        <f>+Q7</f>
        <v>3671</v>
      </c>
      <c r="R23" s="1111"/>
      <c r="S23" s="1111"/>
      <c r="T23" s="1111"/>
      <c r="U23" s="1111"/>
      <c r="V23" s="1111">
        <f>+V7</f>
        <v>3491</v>
      </c>
      <c r="W23" s="1111"/>
      <c r="X23" s="1111"/>
      <c r="Y23" s="1111"/>
      <c r="Z23" s="1111"/>
      <c r="AA23" s="1111">
        <f>+AA7</f>
        <v>180</v>
      </c>
      <c r="AB23" s="1111"/>
      <c r="AC23" s="1111"/>
      <c r="AD23" s="1111"/>
      <c r="AE23" s="1112"/>
      <c r="AF23" s="1113">
        <v>92</v>
      </c>
      <c r="AG23" s="1111"/>
      <c r="AH23" s="1111"/>
      <c r="AI23" s="1111"/>
      <c r="AJ23" s="1114"/>
      <c r="AK23" s="1115"/>
      <c r="AL23" s="1116"/>
      <c r="AM23" s="1116"/>
      <c r="AN23" s="1116"/>
      <c r="AO23" s="1116"/>
      <c r="AP23" s="1111">
        <f>+AP7</f>
        <v>2951</v>
      </c>
      <c r="AQ23" s="1111"/>
      <c r="AR23" s="1111"/>
      <c r="AS23" s="1111"/>
      <c r="AT23" s="1111"/>
      <c r="AU23" s="1117"/>
      <c r="AV23" s="1117"/>
      <c r="AW23" s="1117"/>
      <c r="AX23" s="1117"/>
      <c r="AY23" s="1118"/>
      <c r="AZ23" s="1107" t="s">
        <v>382</v>
      </c>
      <c r="BA23" s="1108"/>
      <c r="BB23" s="1108"/>
      <c r="BC23" s="1108"/>
      <c r="BD23" s="1109"/>
      <c r="BE23" s="233"/>
      <c r="BF23" s="233"/>
      <c r="BG23" s="233"/>
      <c r="BH23" s="233"/>
      <c r="BI23" s="233"/>
      <c r="BJ23" s="233"/>
      <c r="BK23" s="233"/>
      <c r="BL23" s="233"/>
      <c r="BM23" s="233"/>
      <c r="BN23" s="233"/>
      <c r="BO23" s="233"/>
      <c r="BP23" s="233"/>
      <c r="BQ23" s="242">
        <v>17</v>
      </c>
      <c r="BR23" s="243"/>
      <c r="BS23" s="1053"/>
      <c r="BT23" s="1054"/>
      <c r="BU23" s="1054"/>
      <c r="BV23" s="1054"/>
      <c r="BW23" s="1054"/>
      <c r="BX23" s="1054"/>
      <c r="BY23" s="1054"/>
      <c r="BZ23" s="1054"/>
      <c r="CA23" s="1054"/>
      <c r="CB23" s="1054"/>
      <c r="CC23" s="1054"/>
      <c r="CD23" s="1054"/>
      <c r="CE23" s="1054"/>
      <c r="CF23" s="1054"/>
      <c r="CG23" s="1055"/>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34"/>
    </row>
    <row r="24" spans="1:131" s="235" customFormat="1" ht="26.25" customHeight="1" x14ac:dyDescent="0.15">
      <c r="A24" s="1106" t="s">
        <v>383</v>
      </c>
      <c r="B24" s="1106"/>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232"/>
      <c r="BA24" s="232"/>
      <c r="BB24" s="232"/>
      <c r="BC24" s="232"/>
      <c r="BD24" s="232"/>
      <c r="BE24" s="233"/>
      <c r="BF24" s="233"/>
      <c r="BG24" s="233"/>
      <c r="BH24" s="233"/>
      <c r="BI24" s="233"/>
      <c r="BJ24" s="233"/>
      <c r="BK24" s="233"/>
      <c r="BL24" s="233"/>
      <c r="BM24" s="233"/>
      <c r="BN24" s="233"/>
      <c r="BO24" s="233"/>
      <c r="BP24" s="233"/>
      <c r="BQ24" s="242">
        <v>18</v>
      </c>
      <c r="BR24" s="243"/>
      <c r="BS24" s="1053"/>
      <c r="BT24" s="1054"/>
      <c r="BU24" s="1054"/>
      <c r="BV24" s="1054"/>
      <c r="BW24" s="1054"/>
      <c r="BX24" s="1054"/>
      <c r="BY24" s="1054"/>
      <c r="BZ24" s="1054"/>
      <c r="CA24" s="1054"/>
      <c r="CB24" s="1054"/>
      <c r="CC24" s="1054"/>
      <c r="CD24" s="1054"/>
      <c r="CE24" s="1054"/>
      <c r="CF24" s="1054"/>
      <c r="CG24" s="1055"/>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34"/>
    </row>
    <row r="25" spans="1:131" s="227" customFormat="1" ht="26.25" customHeight="1" thickBot="1" x14ac:dyDescent="0.2">
      <c r="A25" s="1105" t="s">
        <v>384</v>
      </c>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1105"/>
      <c r="BD25" s="1105"/>
      <c r="BE25" s="1105"/>
      <c r="BF25" s="1105"/>
      <c r="BG25" s="1105"/>
      <c r="BH25" s="1105"/>
      <c r="BI25" s="1105"/>
      <c r="BJ25" s="232"/>
      <c r="BK25" s="232"/>
      <c r="BL25" s="232"/>
      <c r="BM25" s="232"/>
      <c r="BN25" s="232"/>
      <c r="BO25" s="245"/>
      <c r="BP25" s="245"/>
      <c r="BQ25" s="242">
        <v>19</v>
      </c>
      <c r="BR25" s="243"/>
      <c r="BS25" s="1053"/>
      <c r="BT25" s="1054"/>
      <c r="BU25" s="1054"/>
      <c r="BV25" s="1054"/>
      <c r="BW25" s="1054"/>
      <c r="BX25" s="1054"/>
      <c r="BY25" s="1054"/>
      <c r="BZ25" s="1054"/>
      <c r="CA25" s="1054"/>
      <c r="CB25" s="1054"/>
      <c r="CC25" s="1054"/>
      <c r="CD25" s="1054"/>
      <c r="CE25" s="1054"/>
      <c r="CF25" s="1054"/>
      <c r="CG25" s="1055"/>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6"/>
    </row>
    <row r="26" spans="1:131" s="227" customFormat="1" ht="26.25" customHeight="1" x14ac:dyDescent="0.15">
      <c r="A26" s="1034" t="s">
        <v>361</v>
      </c>
      <c r="B26" s="1035"/>
      <c r="C26" s="1035"/>
      <c r="D26" s="1035"/>
      <c r="E26" s="1035"/>
      <c r="F26" s="1035"/>
      <c r="G26" s="1035"/>
      <c r="H26" s="1035"/>
      <c r="I26" s="1035"/>
      <c r="J26" s="1035"/>
      <c r="K26" s="1035"/>
      <c r="L26" s="1035"/>
      <c r="M26" s="1035"/>
      <c r="N26" s="1035"/>
      <c r="O26" s="1035"/>
      <c r="P26" s="1036"/>
      <c r="Q26" s="1040" t="s">
        <v>385</v>
      </c>
      <c r="R26" s="1041"/>
      <c r="S26" s="1041"/>
      <c r="T26" s="1041"/>
      <c r="U26" s="1042"/>
      <c r="V26" s="1040" t="s">
        <v>386</v>
      </c>
      <c r="W26" s="1041"/>
      <c r="X26" s="1041"/>
      <c r="Y26" s="1041"/>
      <c r="Z26" s="1042"/>
      <c r="AA26" s="1040" t="s">
        <v>387</v>
      </c>
      <c r="AB26" s="1041"/>
      <c r="AC26" s="1041"/>
      <c r="AD26" s="1041"/>
      <c r="AE26" s="1041"/>
      <c r="AF26" s="1101" t="s">
        <v>388</v>
      </c>
      <c r="AG26" s="1047"/>
      <c r="AH26" s="1047"/>
      <c r="AI26" s="1047"/>
      <c r="AJ26" s="1102"/>
      <c r="AK26" s="1041" t="s">
        <v>389</v>
      </c>
      <c r="AL26" s="1041"/>
      <c r="AM26" s="1041"/>
      <c r="AN26" s="1041"/>
      <c r="AO26" s="1042"/>
      <c r="AP26" s="1040" t="s">
        <v>390</v>
      </c>
      <c r="AQ26" s="1041"/>
      <c r="AR26" s="1041"/>
      <c r="AS26" s="1041"/>
      <c r="AT26" s="1042"/>
      <c r="AU26" s="1040" t="s">
        <v>391</v>
      </c>
      <c r="AV26" s="1041"/>
      <c r="AW26" s="1041"/>
      <c r="AX26" s="1041"/>
      <c r="AY26" s="1042"/>
      <c r="AZ26" s="1040" t="s">
        <v>392</v>
      </c>
      <c r="BA26" s="1041"/>
      <c r="BB26" s="1041"/>
      <c r="BC26" s="1041"/>
      <c r="BD26" s="1042"/>
      <c r="BE26" s="1040" t="s">
        <v>368</v>
      </c>
      <c r="BF26" s="1041"/>
      <c r="BG26" s="1041"/>
      <c r="BH26" s="1041"/>
      <c r="BI26" s="1056"/>
      <c r="BJ26" s="232"/>
      <c r="BK26" s="232"/>
      <c r="BL26" s="232"/>
      <c r="BM26" s="232"/>
      <c r="BN26" s="232"/>
      <c r="BO26" s="245"/>
      <c r="BP26" s="245"/>
      <c r="BQ26" s="242">
        <v>20</v>
      </c>
      <c r="BR26" s="243"/>
      <c r="BS26" s="1053"/>
      <c r="BT26" s="1054"/>
      <c r="BU26" s="1054"/>
      <c r="BV26" s="1054"/>
      <c r="BW26" s="1054"/>
      <c r="BX26" s="1054"/>
      <c r="BY26" s="1054"/>
      <c r="BZ26" s="1054"/>
      <c r="CA26" s="1054"/>
      <c r="CB26" s="1054"/>
      <c r="CC26" s="1054"/>
      <c r="CD26" s="1054"/>
      <c r="CE26" s="1054"/>
      <c r="CF26" s="1054"/>
      <c r="CG26" s="1055"/>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6"/>
    </row>
    <row r="27" spans="1:131" s="227" customFormat="1" ht="26.25" customHeight="1" thickBot="1" x14ac:dyDescent="0.2">
      <c r="A27" s="1037"/>
      <c r="B27" s="1038"/>
      <c r="C27" s="1038"/>
      <c r="D27" s="1038"/>
      <c r="E27" s="1038"/>
      <c r="F27" s="1038"/>
      <c r="G27" s="1038"/>
      <c r="H27" s="1038"/>
      <c r="I27" s="1038"/>
      <c r="J27" s="1038"/>
      <c r="K27" s="1038"/>
      <c r="L27" s="1038"/>
      <c r="M27" s="1038"/>
      <c r="N27" s="1038"/>
      <c r="O27" s="1038"/>
      <c r="P27" s="1039"/>
      <c r="Q27" s="1043"/>
      <c r="R27" s="1044"/>
      <c r="S27" s="1044"/>
      <c r="T27" s="1044"/>
      <c r="U27" s="1045"/>
      <c r="V27" s="1043"/>
      <c r="W27" s="1044"/>
      <c r="X27" s="1044"/>
      <c r="Y27" s="1044"/>
      <c r="Z27" s="1045"/>
      <c r="AA27" s="1043"/>
      <c r="AB27" s="1044"/>
      <c r="AC27" s="1044"/>
      <c r="AD27" s="1044"/>
      <c r="AE27" s="1044"/>
      <c r="AF27" s="1103"/>
      <c r="AG27" s="1050"/>
      <c r="AH27" s="1050"/>
      <c r="AI27" s="1050"/>
      <c r="AJ27" s="1104"/>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57"/>
      <c r="BJ27" s="232"/>
      <c r="BK27" s="232"/>
      <c r="BL27" s="232"/>
      <c r="BM27" s="232"/>
      <c r="BN27" s="232"/>
      <c r="BO27" s="245"/>
      <c r="BP27" s="245"/>
      <c r="BQ27" s="242">
        <v>21</v>
      </c>
      <c r="BR27" s="243"/>
      <c r="BS27" s="1053"/>
      <c r="BT27" s="1054"/>
      <c r="BU27" s="1054"/>
      <c r="BV27" s="1054"/>
      <c r="BW27" s="1054"/>
      <c r="BX27" s="1054"/>
      <c r="BY27" s="1054"/>
      <c r="BZ27" s="1054"/>
      <c r="CA27" s="1054"/>
      <c r="CB27" s="1054"/>
      <c r="CC27" s="1054"/>
      <c r="CD27" s="1054"/>
      <c r="CE27" s="1054"/>
      <c r="CF27" s="1054"/>
      <c r="CG27" s="1055"/>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6"/>
    </row>
    <row r="28" spans="1:131" s="227" customFormat="1" ht="26.25" customHeight="1" thickTop="1" x14ac:dyDescent="0.15">
      <c r="A28" s="246">
        <v>1</v>
      </c>
      <c r="B28" s="1091" t="s">
        <v>393</v>
      </c>
      <c r="C28" s="1092"/>
      <c r="D28" s="1092"/>
      <c r="E28" s="1092"/>
      <c r="F28" s="1092"/>
      <c r="G28" s="1092"/>
      <c r="H28" s="1092"/>
      <c r="I28" s="1092"/>
      <c r="J28" s="1092"/>
      <c r="K28" s="1092"/>
      <c r="L28" s="1092"/>
      <c r="M28" s="1092"/>
      <c r="N28" s="1092"/>
      <c r="O28" s="1092"/>
      <c r="P28" s="1093"/>
      <c r="Q28" s="1094">
        <v>392</v>
      </c>
      <c r="R28" s="1095"/>
      <c r="S28" s="1095"/>
      <c r="T28" s="1095"/>
      <c r="U28" s="1095"/>
      <c r="V28" s="1095">
        <v>361</v>
      </c>
      <c r="W28" s="1095"/>
      <c r="X28" s="1095"/>
      <c r="Y28" s="1095"/>
      <c r="Z28" s="1095"/>
      <c r="AA28" s="1095">
        <v>32</v>
      </c>
      <c r="AB28" s="1095"/>
      <c r="AC28" s="1095"/>
      <c r="AD28" s="1095"/>
      <c r="AE28" s="1096"/>
      <c r="AF28" s="1097">
        <v>32</v>
      </c>
      <c r="AG28" s="1095"/>
      <c r="AH28" s="1095"/>
      <c r="AI28" s="1095"/>
      <c r="AJ28" s="1098"/>
      <c r="AK28" s="1099">
        <v>32</v>
      </c>
      <c r="AL28" s="1100"/>
      <c r="AM28" s="1100"/>
      <c r="AN28" s="1100"/>
      <c r="AO28" s="1100"/>
      <c r="AP28" s="1087" t="s">
        <v>589</v>
      </c>
      <c r="AQ28" s="1088"/>
      <c r="AR28" s="1088"/>
      <c r="AS28" s="1088"/>
      <c r="AT28" s="1088"/>
      <c r="AU28" s="1087" t="s">
        <v>589</v>
      </c>
      <c r="AV28" s="1088"/>
      <c r="AW28" s="1088"/>
      <c r="AX28" s="1088"/>
      <c r="AY28" s="1088"/>
      <c r="AZ28" s="1087" t="s">
        <v>589</v>
      </c>
      <c r="BA28" s="1088"/>
      <c r="BB28" s="1088"/>
      <c r="BC28" s="1088"/>
      <c r="BD28" s="1088"/>
      <c r="BE28" s="1089"/>
      <c r="BF28" s="1089"/>
      <c r="BG28" s="1089"/>
      <c r="BH28" s="1089"/>
      <c r="BI28" s="1090"/>
      <c r="BJ28" s="232"/>
      <c r="BK28" s="232"/>
      <c r="BL28" s="232"/>
      <c r="BM28" s="232"/>
      <c r="BN28" s="232"/>
      <c r="BO28" s="245"/>
      <c r="BP28" s="245"/>
      <c r="BQ28" s="242">
        <v>22</v>
      </c>
      <c r="BR28" s="243"/>
      <c r="BS28" s="1053"/>
      <c r="BT28" s="1054"/>
      <c r="BU28" s="1054"/>
      <c r="BV28" s="1054"/>
      <c r="BW28" s="1054"/>
      <c r="BX28" s="1054"/>
      <c r="BY28" s="1054"/>
      <c r="BZ28" s="1054"/>
      <c r="CA28" s="1054"/>
      <c r="CB28" s="1054"/>
      <c r="CC28" s="1054"/>
      <c r="CD28" s="1054"/>
      <c r="CE28" s="1054"/>
      <c r="CF28" s="1054"/>
      <c r="CG28" s="1055"/>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6"/>
    </row>
    <row r="29" spans="1:131" s="227" customFormat="1" ht="26.25" customHeight="1" x14ac:dyDescent="0.15">
      <c r="A29" s="246">
        <v>2</v>
      </c>
      <c r="B29" s="1076" t="s">
        <v>394</v>
      </c>
      <c r="C29" s="1077"/>
      <c r="D29" s="1077"/>
      <c r="E29" s="1077"/>
      <c r="F29" s="1077"/>
      <c r="G29" s="1077"/>
      <c r="H29" s="1077"/>
      <c r="I29" s="1077"/>
      <c r="J29" s="1077"/>
      <c r="K29" s="1077"/>
      <c r="L29" s="1077"/>
      <c r="M29" s="1077"/>
      <c r="N29" s="1077"/>
      <c r="O29" s="1077"/>
      <c r="P29" s="1078"/>
      <c r="Q29" s="1082">
        <v>270</v>
      </c>
      <c r="R29" s="1083"/>
      <c r="S29" s="1083"/>
      <c r="T29" s="1083"/>
      <c r="U29" s="1083"/>
      <c r="V29" s="1083">
        <v>262</v>
      </c>
      <c r="W29" s="1083"/>
      <c r="X29" s="1083"/>
      <c r="Y29" s="1083"/>
      <c r="Z29" s="1083"/>
      <c r="AA29" s="1083">
        <v>7</v>
      </c>
      <c r="AB29" s="1083"/>
      <c r="AC29" s="1083"/>
      <c r="AD29" s="1083"/>
      <c r="AE29" s="1084"/>
      <c r="AF29" s="1058">
        <v>7</v>
      </c>
      <c r="AG29" s="1059"/>
      <c r="AH29" s="1059"/>
      <c r="AI29" s="1059"/>
      <c r="AJ29" s="1060"/>
      <c r="AK29" s="1013">
        <v>55</v>
      </c>
      <c r="AL29" s="1004"/>
      <c r="AM29" s="1004"/>
      <c r="AN29" s="1004"/>
      <c r="AO29" s="1004"/>
      <c r="AP29" s="1085" t="s">
        <v>589</v>
      </c>
      <c r="AQ29" s="1081"/>
      <c r="AR29" s="1081"/>
      <c r="AS29" s="1081"/>
      <c r="AT29" s="1081"/>
      <c r="AU29" s="1085" t="s">
        <v>589</v>
      </c>
      <c r="AV29" s="1081"/>
      <c r="AW29" s="1081"/>
      <c r="AX29" s="1081"/>
      <c r="AY29" s="1081"/>
      <c r="AZ29" s="1085" t="s">
        <v>589</v>
      </c>
      <c r="BA29" s="1081"/>
      <c r="BB29" s="1081"/>
      <c r="BC29" s="1081"/>
      <c r="BD29" s="1081"/>
      <c r="BE29" s="1071"/>
      <c r="BF29" s="1071"/>
      <c r="BG29" s="1071"/>
      <c r="BH29" s="1071"/>
      <c r="BI29" s="1072"/>
      <c r="BJ29" s="232"/>
      <c r="BK29" s="232"/>
      <c r="BL29" s="232"/>
      <c r="BM29" s="232"/>
      <c r="BN29" s="232"/>
      <c r="BO29" s="245"/>
      <c r="BP29" s="245"/>
      <c r="BQ29" s="242">
        <v>23</v>
      </c>
      <c r="BR29" s="243"/>
      <c r="BS29" s="1053"/>
      <c r="BT29" s="1054"/>
      <c r="BU29" s="1054"/>
      <c r="BV29" s="1054"/>
      <c r="BW29" s="1054"/>
      <c r="BX29" s="1054"/>
      <c r="BY29" s="1054"/>
      <c r="BZ29" s="1054"/>
      <c r="CA29" s="1054"/>
      <c r="CB29" s="1054"/>
      <c r="CC29" s="1054"/>
      <c r="CD29" s="1054"/>
      <c r="CE29" s="1054"/>
      <c r="CF29" s="1054"/>
      <c r="CG29" s="1055"/>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6"/>
    </row>
    <row r="30" spans="1:131" s="227" customFormat="1" ht="26.25" customHeight="1" x14ac:dyDescent="0.15">
      <c r="A30" s="246">
        <v>3</v>
      </c>
      <c r="B30" s="1076" t="s">
        <v>395</v>
      </c>
      <c r="C30" s="1077"/>
      <c r="D30" s="1077"/>
      <c r="E30" s="1077"/>
      <c r="F30" s="1077"/>
      <c r="G30" s="1077"/>
      <c r="H30" s="1077"/>
      <c r="I30" s="1077"/>
      <c r="J30" s="1077"/>
      <c r="K30" s="1077"/>
      <c r="L30" s="1077"/>
      <c r="M30" s="1077"/>
      <c r="N30" s="1077"/>
      <c r="O30" s="1077"/>
      <c r="P30" s="1078"/>
      <c r="Q30" s="1082">
        <v>29</v>
      </c>
      <c r="R30" s="1083"/>
      <c r="S30" s="1083"/>
      <c r="T30" s="1083"/>
      <c r="U30" s="1083"/>
      <c r="V30" s="1083">
        <v>28</v>
      </c>
      <c r="W30" s="1083"/>
      <c r="X30" s="1083"/>
      <c r="Y30" s="1083"/>
      <c r="Z30" s="1083"/>
      <c r="AA30" s="1083">
        <v>1</v>
      </c>
      <c r="AB30" s="1083"/>
      <c r="AC30" s="1083"/>
      <c r="AD30" s="1083"/>
      <c r="AE30" s="1084"/>
      <c r="AF30" s="1058">
        <v>1</v>
      </c>
      <c r="AG30" s="1059"/>
      <c r="AH30" s="1059"/>
      <c r="AI30" s="1059"/>
      <c r="AJ30" s="1060"/>
      <c r="AK30" s="1013">
        <v>17</v>
      </c>
      <c r="AL30" s="1004"/>
      <c r="AM30" s="1004"/>
      <c r="AN30" s="1004"/>
      <c r="AO30" s="1004"/>
      <c r="AP30" s="1085" t="s">
        <v>589</v>
      </c>
      <c r="AQ30" s="1081"/>
      <c r="AR30" s="1081"/>
      <c r="AS30" s="1081"/>
      <c r="AT30" s="1081"/>
      <c r="AU30" s="1085" t="s">
        <v>589</v>
      </c>
      <c r="AV30" s="1081"/>
      <c r="AW30" s="1081"/>
      <c r="AX30" s="1081"/>
      <c r="AY30" s="1081"/>
      <c r="AZ30" s="1085" t="s">
        <v>589</v>
      </c>
      <c r="BA30" s="1081"/>
      <c r="BB30" s="1081"/>
      <c r="BC30" s="1081"/>
      <c r="BD30" s="1081"/>
      <c r="BE30" s="1071"/>
      <c r="BF30" s="1071"/>
      <c r="BG30" s="1071"/>
      <c r="BH30" s="1071"/>
      <c r="BI30" s="1072"/>
      <c r="BJ30" s="232"/>
      <c r="BK30" s="232"/>
      <c r="BL30" s="232"/>
      <c r="BM30" s="232"/>
      <c r="BN30" s="232"/>
      <c r="BO30" s="245"/>
      <c r="BP30" s="245"/>
      <c r="BQ30" s="242">
        <v>24</v>
      </c>
      <c r="BR30" s="243"/>
      <c r="BS30" s="1053"/>
      <c r="BT30" s="1054"/>
      <c r="BU30" s="1054"/>
      <c r="BV30" s="1054"/>
      <c r="BW30" s="1054"/>
      <c r="BX30" s="1054"/>
      <c r="BY30" s="1054"/>
      <c r="BZ30" s="1054"/>
      <c r="CA30" s="1054"/>
      <c r="CB30" s="1054"/>
      <c r="CC30" s="1054"/>
      <c r="CD30" s="1054"/>
      <c r="CE30" s="1054"/>
      <c r="CF30" s="1054"/>
      <c r="CG30" s="1055"/>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6"/>
    </row>
    <row r="31" spans="1:131" s="227" customFormat="1" ht="26.25" customHeight="1" x14ac:dyDescent="0.15">
      <c r="A31" s="246">
        <v>4</v>
      </c>
      <c r="B31" s="1076" t="s">
        <v>396</v>
      </c>
      <c r="C31" s="1077"/>
      <c r="D31" s="1077"/>
      <c r="E31" s="1077"/>
      <c r="F31" s="1077"/>
      <c r="G31" s="1077"/>
      <c r="H31" s="1077"/>
      <c r="I31" s="1077"/>
      <c r="J31" s="1077"/>
      <c r="K31" s="1077"/>
      <c r="L31" s="1077"/>
      <c r="M31" s="1077"/>
      <c r="N31" s="1077"/>
      <c r="O31" s="1077"/>
      <c r="P31" s="1078"/>
      <c r="Q31" s="1082">
        <v>365</v>
      </c>
      <c r="R31" s="1083"/>
      <c r="S31" s="1083"/>
      <c r="T31" s="1083"/>
      <c r="U31" s="1083"/>
      <c r="V31" s="1083">
        <v>343</v>
      </c>
      <c r="W31" s="1083"/>
      <c r="X31" s="1083"/>
      <c r="Y31" s="1083"/>
      <c r="Z31" s="1083"/>
      <c r="AA31" s="1083">
        <v>22</v>
      </c>
      <c r="AB31" s="1083"/>
      <c r="AC31" s="1083"/>
      <c r="AD31" s="1083"/>
      <c r="AE31" s="1084"/>
      <c r="AF31" s="1058">
        <v>22</v>
      </c>
      <c r="AG31" s="1059"/>
      <c r="AH31" s="1059"/>
      <c r="AI31" s="1059"/>
      <c r="AJ31" s="1060"/>
      <c r="AK31" s="1013">
        <v>108</v>
      </c>
      <c r="AL31" s="1004"/>
      <c r="AM31" s="1004"/>
      <c r="AN31" s="1004"/>
      <c r="AO31" s="1004"/>
      <c r="AP31" s="1004">
        <v>60</v>
      </c>
      <c r="AQ31" s="1004"/>
      <c r="AR31" s="1004"/>
      <c r="AS31" s="1004"/>
      <c r="AT31" s="1004"/>
      <c r="AU31" s="1004">
        <v>60</v>
      </c>
      <c r="AV31" s="1004"/>
      <c r="AW31" s="1004"/>
      <c r="AX31" s="1004"/>
      <c r="AY31" s="1004"/>
      <c r="AZ31" s="1085" t="s">
        <v>589</v>
      </c>
      <c r="BA31" s="1081"/>
      <c r="BB31" s="1081"/>
      <c r="BC31" s="1081"/>
      <c r="BD31" s="1081"/>
      <c r="BE31" s="1071"/>
      <c r="BF31" s="1071"/>
      <c r="BG31" s="1071"/>
      <c r="BH31" s="1071"/>
      <c r="BI31" s="1072"/>
      <c r="BJ31" s="232"/>
      <c r="BK31" s="232"/>
      <c r="BL31" s="232"/>
      <c r="BM31" s="232"/>
      <c r="BN31" s="232"/>
      <c r="BO31" s="245"/>
      <c r="BP31" s="245"/>
      <c r="BQ31" s="242">
        <v>25</v>
      </c>
      <c r="BR31" s="243"/>
      <c r="BS31" s="1053"/>
      <c r="BT31" s="1054"/>
      <c r="BU31" s="1054"/>
      <c r="BV31" s="1054"/>
      <c r="BW31" s="1054"/>
      <c r="BX31" s="1054"/>
      <c r="BY31" s="1054"/>
      <c r="BZ31" s="1054"/>
      <c r="CA31" s="1054"/>
      <c r="CB31" s="1054"/>
      <c r="CC31" s="1054"/>
      <c r="CD31" s="1054"/>
      <c r="CE31" s="1054"/>
      <c r="CF31" s="1054"/>
      <c r="CG31" s="1055"/>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6"/>
    </row>
    <row r="32" spans="1:131" s="227" customFormat="1" ht="26.25" customHeight="1" x14ac:dyDescent="0.15">
      <c r="A32" s="246">
        <v>5</v>
      </c>
      <c r="B32" s="1076" t="s">
        <v>397</v>
      </c>
      <c r="C32" s="1077"/>
      <c r="D32" s="1077"/>
      <c r="E32" s="1077"/>
      <c r="F32" s="1077"/>
      <c r="G32" s="1077"/>
      <c r="H32" s="1077"/>
      <c r="I32" s="1077"/>
      <c r="J32" s="1077"/>
      <c r="K32" s="1077"/>
      <c r="L32" s="1077"/>
      <c r="M32" s="1077"/>
      <c r="N32" s="1077"/>
      <c r="O32" s="1077"/>
      <c r="P32" s="1078"/>
      <c r="Q32" s="1082">
        <v>36</v>
      </c>
      <c r="R32" s="1083"/>
      <c r="S32" s="1083"/>
      <c r="T32" s="1083"/>
      <c r="U32" s="1083"/>
      <c r="V32" s="1083">
        <v>35</v>
      </c>
      <c r="W32" s="1083"/>
      <c r="X32" s="1083"/>
      <c r="Y32" s="1083"/>
      <c r="Z32" s="1083"/>
      <c r="AA32" s="1083">
        <v>1</v>
      </c>
      <c r="AB32" s="1083"/>
      <c r="AC32" s="1083"/>
      <c r="AD32" s="1083"/>
      <c r="AE32" s="1084"/>
      <c r="AF32" s="1058">
        <v>1</v>
      </c>
      <c r="AG32" s="1059"/>
      <c r="AH32" s="1059"/>
      <c r="AI32" s="1059"/>
      <c r="AJ32" s="1060"/>
      <c r="AK32" s="1013">
        <v>13</v>
      </c>
      <c r="AL32" s="1004"/>
      <c r="AM32" s="1004"/>
      <c r="AN32" s="1004"/>
      <c r="AO32" s="1004"/>
      <c r="AP32" s="1004">
        <v>89</v>
      </c>
      <c r="AQ32" s="1004"/>
      <c r="AR32" s="1004"/>
      <c r="AS32" s="1004"/>
      <c r="AT32" s="1004"/>
      <c r="AU32" s="1004">
        <v>89</v>
      </c>
      <c r="AV32" s="1004"/>
      <c r="AW32" s="1004"/>
      <c r="AX32" s="1004"/>
      <c r="AY32" s="1004"/>
      <c r="AZ32" s="1085" t="s">
        <v>589</v>
      </c>
      <c r="BA32" s="1081"/>
      <c r="BB32" s="1081"/>
      <c r="BC32" s="1081"/>
      <c r="BD32" s="1081"/>
      <c r="BE32" s="1071" t="s">
        <v>398</v>
      </c>
      <c r="BF32" s="1071"/>
      <c r="BG32" s="1071"/>
      <c r="BH32" s="1071"/>
      <c r="BI32" s="1072"/>
      <c r="BJ32" s="232"/>
      <c r="BK32" s="232"/>
      <c r="BL32" s="232"/>
      <c r="BM32" s="232"/>
      <c r="BN32" s="232"/>
      <c r="BO32" s="245"/>
      <c r="BP32" s="245"/>
      <c r="BQ32" s="242">
        <v>26</v>
      </c>
      <c r="BR32" s="243"/>
      <c r="BS32" s="1053"/>
      <c r="BT32" s="1054"/>
      <c r="BU32" s="1054"/>
      <c r="BV32" s="1054"/>
      <c r="BW32" s="1054"/>
      <c r="BX32" s="1054"/>
      <c r="BY32" s="1054"/>
      <c r="BZ32" s="1054"/>
      <c r="CA32" s="1054"/>
      <c r="CB32" s="1054"/>
      <c r="CC32" s="1054"/>
      <c r="CD32" s="1054"/>
      <c r="CE32" s="1054"/>
      <c r="CF32" s="1054"/>
      <c r="CG32" s="1055"/>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6"/>
    </row>
    <row r="33" spans="1:131" s="227" customFormat="1" ht="26.25" customHeight="1" x14ac:dyDescent="0.15">
      <c r="A33" s="246">
        <v>6</v>
      </c>
      <c r="B33" s="1076" t="s">
        <v>399</v>
      </c>
      <c r="C33" s="1077"/>
      <c r="D33" s="1077"/>
      <c r="E33" s="1077"/>
      <c r="F33" s="1077"/>
      <c r="G33" s="1077"/>
      <c r="H33" s="1077"/>
      <c r="I33" s="1077"/>
      <c r="J33" s="1077"/>
      <c r="K33" s="1077"/>
      <c r="L33" s="1077"/>
      <c r="M33" s="1077"/>
      <c r="N33" s="1077"/>
      <c r="O33" s="1077"/>
      <c r="P33" s="1078"/>
      <c r="Q33" s="1082">
        <v>16</v>
      </c>
      <c r="R33" s="1083"/>
      <c r="S33" s="1083"/>
      <c r="T33" s="1083"/>
      <c r="U33" s="1083"/>
      <c r="V33" s="1083">
        <v>13</v>
      </c>
      <c r="W33" s="1083"/>
      <c r="X33" s="1083"/>
      <c r="Y33" s="1083"/>
      <c r="Z33" s="1083"/>
      <c r="AA33" s="1083">
        <v>3</v>
      </c>
      <c r="AB33" s="1083"/>
      <c r="AC33" s="1083"/>
      <c r="AD33" s="1083"/>
      <c r="AE33" s="1084"/>
      <c r="AF33" s="1058">
        <v>3</v>
      </c>
      <c r="AG33" s="1059"/>
      <c r="AH33" s="1059"/>
      <c r="AI33" s="1059"/>
      <c r="AJ33" s="1060"/>
      <c r="AK33" s="1013">
        <v>5</v>
      </c>
      <c r="AL33" s="1004"/>
      <c r="AM33" s="1004"/>
      <c r="AN33" s="1004"/>
      <c r="AO33" s="1004"/>
      <c r="AP33" s="1004">
        <v>59</v>
      </c>
      <c r="AQ33" s="1004"/>
      <c r="AR33" s="1004"/>
      <c r="AS33" s="1004"/>
      <c r="AT33" s="1004"/>
      <c r="AU33" s="1004">
        <v>59</v>
      </c>
      <c r="AV33" s="1004"/>
      <c r="AW33" s="1004"/>
      <c r="AX33" s="1004"/>
      <c r="AY33" s="1004"/>
      <c r="AZ33" s="1085" t="s">
        <v>589</v>
      </c>
      <c r="BA33" s="1081"/>
      <c r="BB33" s="1081"/>
      <c r="BC33" s="1081"/>
      <c r="BD33" s="1081"/>
      <c r="BE33" s="1071" t="s">
        <v>400</v>
      </c>
      <c r="BF33" s="1071"/>
      <c r="BG33" s="1071"/>
      <c r="BH33" s="1071"/>
      <c r="BI33" s="1072"/>
      <c r="BJ33" s="232"/>
      <c r="BK33" s="232"/>
      <c r="BL33" s="232"/>
      <c r="BM33" s="232"/>
      <c r="BN33" s="232"/>
      <c r="BO33" s="245"/>
      <c r="BP33" s="245"/>
      <c r="BQ33" s="242">
        <v>27</v>
      </c>
      <c r="BR33" s="243"/>
      <c r="BS33" s="1053"/>
      <c r="BT33" s="1054"/>
      <c r="BU33" s="1054"/>
      <c r="BV33" s="1054"/>
      <c r="BW33" s="1054"/>
      <c r="BX33" s="1054"/>
      <c r="BY33" s="1054"/>
      <c r="BZ33" s="1054"/>
      <c r="CA33" s="1054"/>
      <c r="CB33" s="1054"/>
      <c r="CC33" s="1054"/>
      <c r="CD33" s="1054"/>
      <c r="CE33" s="1054"/>
      <c r="CF33" s="1054"/>
      <c r="CG33" s="1055"/>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6"/>
    </row>
    <row r="34" spans="1:131" s="227" customFormat="1" ht="26.25" customHeight="1" x14ac:dyDescent="0.15">
      <c r="A34" s="246">
        <v>7</v>
      </c>
      <c r="B34" s="1076" t="s">
        <v>401</v>
      </c>
      <c r="C34" s="1077"/>
      <c r="D34" s="1077"/>
      <c r="E34" s="1077"/>
      <c r="F34" s="1077"/>
      <c r="G34" s="1077"/>
      <c r="H34" s="1077"/>
      <c r="I34" s="1077"/>
      <c r="J34" s="1077"/>
      <c r="K34" s="1077"/>
      <c r="L34" s="1077"/>
      <c r="M34" s="1077"/>
      <c r="N34" s="1077"/>
      <c r="O34" s="1077"/>
      <c r="P34" s="1078"/>
      <c r="Q34" s="1082">
        <v>2</v>
      </c>
      <c r="R34" s="1083"/>
      <c r="S34" s="1083"/>
      <c r="T34" s="1083"/>
      <c r="U34" s="1083"/>
      <c r="V34" s="1083">
        <v>0</v>
      </c>
      <c r="W34" s="1083"/>
      <c r="X34" s="1083"/>
      <c r="Y34" s="1083"/>
      <c r="Z34" s="1083"/>
      <c r="AA34" s="1083">
        <v>2</v>
      </c>
      <c r="AB34" s="1083"/>
      <c r="AC34" s="1083"/>
      <c r="AD34" s="1083"/>
      <c r="AE34" s="1084"/>
      <c r="AF34" s="1058">
        <v>2</v>
      </c>
      <c r="AG34" s="1059"/>
      <c r="AH34" s="1059"/>
      <c r="AI34" s="1059"/>
      <c r="AJ34" s="1060"/>
      <c r="AK34" s="1086" t="s">
        <v>594</v>
      </c>
      <c r="AL34" s="1004"/>
      <c r="AM34" s="1004"/>
      <c r="AN34" s="1004"/>
      <c r="AO34" s="1004"/>
      <c r="AP34" s="1085" t="s">
        <v>589</v>
      </c>
      <c r="AQ34" s="1081"/>
      <c r="AR34" s="1081"/>
      <c r="AS34" s="1081"/>
      <c r="AT34" s="1081"/>
      <c r="AU34" s="1085" t="s">
        <v>589</v>
      </c>
      <c r="AV34" s="1081"/>
      <c r="AW34" s="1081"/>
      <c r="AX34" s="1081"/>
      <c r="AY34" s="1081"/>
      <c r="AZ34" s="1085" t="s">
        <v>589</v>
      </c>
      <c r="BA34" s="1081"/>
      <c r="BB34" s="1081"/>
      <c r="BC34" s="1081"/>
      <c r="BD34" s="1081"/>
      <c r="BE34" s="1071" t="s">
        <v>402</v>
      </c>
      <c r="BF34" s="1071"/>
      <c r="BG34" s="1071"/>
      <c r="BH34" s="1071"/>
      <c r="BI34" s="1072"/>
      <c r="BJ34" s="232"/>
      <c r="BK34" s="232"/>
      <c r="BL34" s="232"/>
      <c r="BM34" s="232"/>
      <c r="BN34" s="232"/>
      <c r="BO34" s="245"/>
      <c r="BP34" s="245"/>
      <c r="BQ34" s="242">
        <v>28</v>
      </c>
      <c r="BR34" s="243"/>
      <c r="BS34" s="1053"/>
      <c r="BT34" s="1054"/>
      <c r="BU34" s="1054"/>
      <c r="BV34" s="1054"/>
      <c r="BW34" s="1054"/>
      <c r="BX34" s="1054"/>
      <c r="BY34" s="1054"/>
      <c r="BZ34" s="1054"/>
      <c r="CA34" s="1054"/>
      <c r="CB34" s="1054"/>
      <c r="CC34" s="1054"/>
      <c r="CD34" s="1054"/>
      <c r="CE34" s="1054"/>
      <c r="CF34" s="1054"/>
      <c r="CG34" s="1055"/>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6"/>
    </row>
    <row r="35" spans="1:131" s="227" customFormat="1" ht="26.25" customHeight="1" x14ac:dyDescent="0.15">
      <c r="A35" s="246">
        <v>8</v>
      </c>
      <c r="B35" s="1076"/>
      <c r="C35" s="1077"/>
      <c r="D35" s="1077"/>
      <c r="E35" s="1077"/>
      <c r="F35" s="1077"/>
      <c r="G35" s="1077"/>
      <c r="H35" s="1077"/>
      <c r="I35" s="1077"/>
      <c r="J35" s="1077"/>
      <c r="K35" s="1077"/>
      <c r="L35" s="1077"/>
      <c r="M35" s="1077"/>
      <c r="N35" s="1077"/>
      <c r="O35" s="1077"/>
      <c r="P35" s="1078"/>
      <c r="Q35" s="1082"/>
      <c r="R35" s="1083"/>
      <c r="S35" s="1083"/>
      <c r="T35" s="1083"/>
      <c r="U35" s="1083"/>
      <c r="V35" s="1083"/>
      <c r="W35" s="1083"/>
      <c r="X35" s="1083"/>
      <c r="Y35" s="1083"/>
      <c r="Z35" s="1083"/>
      <c r="AA35" s="1083"/>
      <c r="AB35" s="1083"/>
      <c r="AC35" s="1083"/>
      <c r="AD35" s="1083"/>
      <c r="AE35" s="1084"/>
      <c r="AF35" s="1058"/>
      <c r="AG35" s="1059"/>
      <c r="AH35" s="1059"/>
      <c r="AI35" s="1059"/>
      <c r="AJ35" s="1060"/>
      <c r="AK35" s="1013"/>
      <c r="AL35" s="1004"/>
      <c r="AM35" s="1004"/>
      <c r="AN35" s="1004"/>
      <c r="AO35" s="1004"/>
      <c r="AP35" s="1004"/>
      <c r="AQ35" s="1004"/>
      <c r="AR35" s="1004"/>
      <c r="AS35" s="1004"/>
      <c r="AT35" s="1004"/>
      <c r="AU35" s="1004"/>
      <c r="AV35" s="1004"/>
      <c r="AW35" s="1004"/>
      <c r="AX35" s="1004"/>
      <c r="AY35" s="1004"/>
      <c r="AZ35" s="1081"/>
      <c r="BA35" s="1081"/>
      <c r="BB35" s="1081"/>
      <c r="BC35" s="1081"/>
      <c r="BD35" s="1081"/>
      <c r="BE35" s="1071"/>
      <c r="BF35" s="1071"/>
      <c r="BG35" s="1071"/>
      <c r="BH35" s="1071"/>
      <c r="BI35" s="1072"/>
      <c r="BJ35" s="232"/>
      <c r="BK35" s="232"/>
      <c r="BL35" s="232"/>
      <c r="BM35" s="232"/>
      <c r="BN35" s="232"/>
      <c r="BO35" s="245"/>
      <c r="BP35" s="245"/>
      <c r="BQ35" s="242">
        <v>29</v>
      </c>
      <c r="BR35" s="243"/>
      <c r="BS35" s="1053"/>
      <c r="BT35" s="1054"/>
      <c r="BU35" s="1054"/>
      <c r="BV35" s="1054"/>
      <c r="BW35" s="1054"/>
      <c r="BX35" s="1054"/>
      <c r="BY35" s="1054"/>
      <c r="BZ35" s="1054"/>
      <c r="CA35" s="1054"/>
      <c r="CB35" s="1054"/>
      <c r="CC35" s="1054"/>
      <c r="CD35" s="1054"/>
      <c r="CE35" s="1054"/>
      <c r="CF35" s="1054"/>
      <c r="CG35" s="1055"/>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6"/>
    </row>
    <row r="36" spans="1:131" s="227" customFormat="1" ht="26.25" customHeight="1" x14ac:dyDescent="0.15">
      <c r="A36" s="246">
        <v>9</v>
      </c>
      <c r="B36" s="1076"/>
      <c r="C36" s="1077"/>
      <c r="D36" s="1077"/>
      <c r="E36" s="1077"/>
      <c r="F36" s="1077"/>
      <c r="G36" s="1077"/>
      <c r="H36" s="1077"/>
      <c r="I36" s="1077"/>
      <c r="J36" s="1077"/>
      <c r="K36" s="1077"/>
      <c r="L36" s="1077"/>
      <c r="M36" s="1077"/>
      <c r="N36" s="1077"/>
      <c r="O36" s="1077"/>
      <c r="P36" s="1078"/>
      <c r="Q36" s="1082"/>
      <c r="R36" s="1083"/>
      <c r="S36" s="1083"/>
      <c r="T36" s="1083"/>
      <c r="U36" s="1083"/>
      <c r="V36" s="1083"/>
      <c r="W36" s="1083"/>
      <c r="X36" s="1083"/>
      <c r="Y36" s="1083"/>
      <c r="Z36" s="1083"/>
      <c r="AA36" s="1083"/>
      <c r="AB36" s="1083"/>
      <c r="AC36" s="1083"/>
      <c r="AD36" s="1083"/>
      <c r="AE36" s="1084"/>
      <c r="AF36" s="1058"/>
      <c r="AG36" s="1059"/>
      <c r="AH36" s="1059"/>
      <c r="AI36" s="1059"/>
      <c r="AJ36" s="1060"/>
      <c r="AK36" s="1013"/>
      <c r="AL36" s="1004"/>
      <c r="AM36" s="1004"/>
      <c r="AN36" s="1004"/>
      <c r="AO36" s="1004"/>
      <c r="AP36" s="1004"/>
      <c r="AQ36" s="1004"/>
      <c r="AR36" s="1004"/>
      <c r="AS36" s="1004"/>
      <c r="AT36" s="1004"/>
      <c r="AU36" s="1004"/>
      <c r="AV36" s="1004"/>
      <c r="AW36" s="1004"/>
      <c r="AX36" s="1004"/>
      <c r="AY36" s="1004"/>
      <c r="AZ36" s="1081"/>
      <c r="BA36" s="1081"/>
      <c r="BB36" s="1081"/>
      <c r="BC36" s="1081"/>
      <c r="BD36" s="1081"/>
      <c r="BE36" s="1071"/>
      <c r="BF36" s="1071"/>
      <c r="BG36" s="1071"/>
      <c r="BH36" s="1071"/>
      <c r="BI36" s="1072"/>
      <c r="BJ36" s="232"/>
      <c r="BK36" s="232"/>
      <c r="BL36" s="232"/>
      <c r="BM36" s="232"/>
      <c r="BN36" s="232"/>
      <c r="BO36" s="245"/>
      <c r="BP36" s="245"/>
      <c r="BQ36" s="242">
        <v>30</v>
      </c>
      <c r="BR36" s="243"/>
      <c r="BS36" s="1053"/>
      <c r="BT36" s="1054"/>
      <c r="BU36" s="1054"/>
      <c r="BV36" s="1054"/>
      <c r="BW36" s="1054"/>
      <c r="BX36" s="1054"/>
      <c r="BY36" s="1054"/>
      <c r="BZ36" s="1054"/>
      <c r="CA36" s="1054"/>
      <c r="CB36" s="1054"/>
      <c r="CC36" s="1054"/>
      <c r="CD36" s="1054"/>
      <c r="CE36" s="1054"/>
      <c r="CF36" s="1054"/>
      <c r="CG36" s="1055"/>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6"/>
    </row>
    <row r="37" spans="1:131" s="227" customFormat="1" ht="26.25" customHeight="1" x14ac:dyDescent="0.15">
      <c r="A37" s="246">
        <v>10</v>
      </c>
      <c r="B37" s="1076"/>
      <c r="C37" s="1077"/>
      <c r="D37" s="1077"/>
      <c r="E37" s="1077"/>
      <c r="F37" s="1077"/>
      <c r="G37" s="1077"/>
      <c r="H37" s="1077"/>
      <c r="I37" s="1077"/>
      <c r="J37" s="1077"/>
      <c r="K37" s="1077"/>
      <c r="L37" s="1077"/>
      <c r="M37" s="1077"/>
      <c r="N37" s="1077"/>
      <c r="O37" s="1077"/>
      <c r="P37" s="1078"/>
      <c r="Q37" s="1082"/>
      <c r="R37" s="1083"/>
      <c r="S37" s="1083"/>
      <c r="T37" s="1083"/>
      <c r="U37" s="1083"/>
      <c r="V37" s="1083"/>
      <c r="W37" s="1083"/>
      <c r="X37" s="1083"/>
      <c r="Y37" s="1083"/>
      <c r="Z37" s="1083"/>
      <c r="AA37" s="1083"/>
      <c r="AB37" s="1083"/>
      <c r="AC37" s="1083"/>
      <c r="AD37" s="1083"/>
      <c r="AE37" s="1084"/>
      <c r="AF37" s="1058"/>
      <c r="AG37" s="1059"/>
      <c r="AH37" s="1059"/>
      <c r="AI37" s="1059"/>
      <c r="AJ37" s="1060"/>
      <c r="AK37" s="1013"/>
      <c r="AL37" s="1004"/>
      <c r="AM37" s="1004"/>
      <c r="AN37" s="1004"/>
      <c r="AO37" s="1004"/>
      <c r="AP37" s="1004"/>
      <c r="AQ37" s="1004"/>
      <c r="AR37" s="1004"/>
      <c r="AS37" s="1004"/>
      <c r="AT37" s="1004"/>
      <c r="AU37" s="1004"/>
      <c r="AV37" s="1004"/>
      <c r="AW37" s="1004"/>
      <c r="AX37" s="1004"/>
      <c r="AY37" s="1004"/>
      <c r="AZ37" s="1081"/>
      <c r="BA37" s="1081"/>
      <c r="BB37" s="1081"/>
      <c r="BC37" s="1081"/>
      <c r="BD37" s="1081"/>
      <c r="BE37" s="1071"/>
      <c r="BF37" s="1071"/>
      <c r="BG37" s="1071"/>
      <c r="BH37" s="1071"/>
      <c r="BI37" s="1072"/>
      <c r="BJ37" s="232"/>
      <c r="BK37" s="232"/>
      <c r="BL37" s="232"/>
      <c r="BM37" s="232"/>
      <c r="BN37" s="232"/>
      <c r="BO37" s="245"/>
      <c r="BP37" s="245"/>
      <c r="BQ37" s="242">
        <v>31</v>
      </c>
      <c r="BR37" s="243"/>
      <c r="BS37" s="1053"/>
      <c r="BT37" s="1054"/>
      <c r="BU37" s="1054"/>
      <c r="BV37" s="1054"/>
      <c r="BW37" s="1054"/>
      <c r="BX37" s="1054"/>
      <c r="BY37" s="1054"/>
      <c r="BZ37" s="1054"/>
      <c r="CA37" s="1054"/>
      <c r="CB37" s="1054"/>
      <c r="CC37" s="1054"/>
      <c r="CD37" s="1054"/>
      <c r="CE37" s="1054"/>
      <c r="CF37" s="1054"/>
      <c r="CG37" s="1055"/>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6"/>
    </row>
    <row r="38" spans="1:131" s="227" customFormat="1" ht="26.25" customHeight="1" x14ac:dyDescent="0.15">
      <c r="A38" s="246">
        <v>11</v>
      </c>
      <c r="B38" s="1076"/>
      <c r="C38" s="1077"/>
      <c r="D38" s="1077"/>
      <c r="E38" s="1077"/>
      <c r="F38" s="1077"/>
      <c r="G38" s="1077"/>
      <c r="H38" s="1077"/>
      <c r="I38" s="1077"/>
      <c r="J38" s="1077"/>
      <c r="K38" s="1077"/>
      <c r="L38" s="1077"/>
      <c r="M38" s="1077"/>
      <c r="N38" s="1077"/>
      <c r="O38" s="1077"/>
      <c r="P38" s="1078"/>
      <c r="Q38" s="1082"/>
      <c r="R38" s="1083"/>
      <c r="S38" s="1083"/>
      <c r="T38" s="1083"/>
      <c r="U38" s="1083"/>
      <c r="V38" s="1083"/>
      <c r="W38" s="1083"/>
      <c r="X38" s="1083"/>
      <c r="Y38" s="1083"/>
      <c r="Z38" s="1083"/>
      <c r="AA38" s="1083"/>
      <c r="AB38" s="1083"/>
      <c r="AC38" s="1083"/>
      <c r="AD38" s="1083"/>
      <c r="AE38" s="1084"/>
      <c r="AF38" s="1058"/>
      <c r="AG38" s="1059"/>
      <c r="AH38" s="1059"/>
      <c r="AI38" s="1059"/>
      <c r="AJ38" s="1060"/>
      <c r="AK38" s="1013"/>
      <c r="AL38" s="1004"/>
      <c r="AM38" s="1004"/>
      <c r="AN38" s="1004"/>
      <c r="AO38" s="1004"/>
      <c r="AP38" s="1004"/>
      <c r="AQ38" s="1004"/>
      <c r="AR38" s="1004"/>
      <c r="AS38" s="1004"/>
      <c r="AT38" s="1004"/>
      <c r="AU38" s="1004"/>
      <c r="AV38" s="1004"/>
      <c r="AW38" s="1004"/>
      <c r="AX38" s="1004"/>
      <c r="AY38" s="1004"/>
      <c r="AZ38" s="1081"/>
      <c r="BA38" s="1081"/>
      <c r="BB38" s="1081"/>
      <c r="BC38" s="1081"/>
      <c r="BD38" s="1081"/>
      <c r="BE38" s="1071"/>
      <c r="BF38" s="1071"/>
      <c r="BG38" s="1071"/>
      <c r="BH38" s="1071"/>
      <c r="BI38" s="1072"/>
      <c r="BJ38" s="232"/>
      <c r="BK38" s="232"/>
      <c r="BL38" s="232"/>
      <c r="BM38" s="232"/>
      <c r="BN38" s="232"/>
      <c r="BO38" s="245"/>
      <c r="BP38" s="245"/>
      <c r="BQ38" s="242">
        <v>32</v>
      </c>
      <c r="BR38" s="243"/>
      <c r="BS38" s="1053"/>
      <c r="BT38" s="1054"/>
      <c r="BU38" s="1054"/>
      <c r="BV38" s="1054"/>
      <c r="BW38" s="1054"/>
      <c r="BX38" s="1054"/>
      <c r="BY38" s="1054"/>
      <c r="BZ38" s="1054"/>
      <c r="CA38" s="1054"/>
      <c r="CB38" s="1054"/>
      <c r="CC38" s="1054"/>
      <c r="CD38" s="1054"/>
      <c r="CE38" s="1054"/>
      <c r="CF38" s="1054"/>
      <c r="CG38" s="1055"/>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6"/>
    </row>
    <row r="39" spans="1:131" s="227" customFormat="1" ht="26.25" customHeight="1" x14ac:dyDescent="0.15">
      <c r="A39" s="246">
        <v>12</v>
      </c>
      <c r="B39" s="1076"/>
      <c r="C39" s="1077"/>
      <c r="D39" s="1077"/>
      <c r="E39" s="1077"/>
      <c r="F39" s="1077"/>
      <c r="G39" s="1077"/>
      <c r="H39" s="1077"/>
      <c r="I39" s="1077"/>
      <c r="J39" s="1077"/>
      <c r="K39" s="1077"/>
      <c r="L39" s="1077"/>
      <c r="M39" s="1077"/>
      <c r="N39" s="1077"/>
      <c r="O39" s="1077"/>
      <c r="P39" s="1078"/>
      <c r="Q39" s="1082"/>
      <c r="R39" s="1083"/>
      <c r="S39" s="1083"/>
      <c r="T39" s="1083"/>
      <c r="U39" s="1083"/>
      <c r="V39" s="1083"/>
      <c r="W39" s="1083"/>
      <c r="X39" s="1083"/>
      <c r="Y39" s="1083"/>
      <c r="Z39" s="1083"/>
      <c r="AA39" s="1083"/>
      <c r="AB39" s="1083"/>
      <c r="AC39" s="1083"/>
      <c r="AD39" s="1083"/>
      <c r="AE39" s="1084"/>
      <c r="AF39" s="1058"/>
      <c r="AG39" s="1059"/>
      <c r="AH39" s="1059"/>
      <c r="AI39" s="1059"/>
      <c r="AJ39" s="1060"/>
      <c r="AK39" s="1013"/>
      <c r="AL39" s="1004"/>
      <c r="AM39" s="1004"/>
      <c r="AN39" s="1004"/>
      <c r="AO39" s="1004"/>
      <c r="AP39" s="1004"/>
      <c r="AQ39" s="1004"/>
      <c r="AR39" s="1004"/>
      <c r="AS39" s="1004"/>
      <c r="AT39" s="1004"/>
      <c r="AU39" s="1004"/>
      <c r="AV39" s="1004"/>
      <c r="AW39" s="1004"/>
      <c r="AX39" s="1004"/>
      <c r="AY39" s="1004"/>
      <c r="AZ39" s="1081"/>
      <c r="BA39" s="1081"/>
      <c r="BB39" s="1081"/>
      <c r="BC39" s="1081"/>
      <c r="BD39" s="1081"/>
      <c r="BE39" s="1071"/>
      <c r="BF39" s="1071"/>
      <c r="BG39" s="1071"/>
      <c r="BH39" s="1071"/>
      <c r="BI39" s="1072"/>
      <c r="BJ39" s="232"/>
      <c r="BK39" s="232"/>
      <c r="BL39" s="232"/>
      <c r="BM39" s="232"/>
      <c r="BN39" s="232"/>
      <c r="BO39" s="245"/>
      <c r="BP39" s="245"/>
      <c r="BQ39" s="242">
        <v>33</v>
      </c>
      <c r="BR39" s="243"/>
      <c r="BS39" s="1053"/>
      <c r="BT39" s="1054"/>
      <c r="BU39" s="1054"/>
      <c r="BV39" s="1054"/>
      <c r="BW39" s="1054"/>
      <c r="BX39" s="1054"/>
      <c r="BY39" s="1054"/>
      <c r="BZ39" s="1054"/>
      <c r="CA39" s="1054"/>
      <c r="CB39" s="1054"/>
      <c r="CC39" s="1054"/>
      <c r="CD39" s="1054"/>
      <c r="CE39" s="1054"/>
      <c r="CF39" s="1054"/>
      <c r="CG39" s="1055"/>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6"/>
    </row>
    <row r="40" spans="1:131" s="227" customFormat="1" ht="26.25" customHeight="1" x14ac:dyDescent="0.15">
      <c r="A40" s="241">
        <v>13</v>
      </c>
      <c r="B40" s="1076"/>
      <c r="C40" s="1077"/>
      <c r="D40" s="1077"/>
      <c r="E40" s="1077"/>
      <c r="F40" s="1077"/>
      <c r="G40" s="1077"/>
      <c r="H40" s="1077"/>
      <c r="I40" s="1077"/>
      <c r="J40" s="1077"/>
      <c r="K40" s="1077"/>
      <c r="L40" s="1077"/>
      <c r="M40" s="1077"/>
      <c r="N40" s="1077"/>
      <c r="O40" s="1077"/>
      <c r="P40" s="1078"/>
      <c r="Q40" s="1082"/>
      <c r="R40" s="1083"/>
      <c r="S40" s="1083"/>
      <c r="T40" s="1083"/>
      <c r="U40" s="1083"/>
      <c r="V40" s="1083"/>
      <c r="W40" s="1083"/>
      <c r="X40" s="1083"/>
      <c r="Y40" s="1083"/>
      <c r="Z40" s="1083"/>
      <c r="AA40" s="1083"/>
      <c r="AB40" s="1083"/>
      <c r="AC40" s="1083"/>
      <c r="AD40" s="1083"/>
      <c r="AE40" s="1084"/>
      <c r="AF40" s="1058"/>
      <c r="AG40" s="1059"/>
      <c r="AH40" s="1059"/>
      <c r="AI40" s="1059"/>
      <c r="AJ40" s="1060"/>
      <c r="AK40" s="1013"/>
      <c r="AL40" s="1004"/>
      <c r="AM40" s="1004"/>
      <c r="AN40" s="1004"/>
      <c r="AO40" s="1004"/>
      <c r="AP40" s="1004"/>
      <c r="AQ40" s="1004"/>
      <c r="AR40" s="1004"/>
      <c r="AS40" s="1004"/>
      <c r="AT40" s="1004"/>
      <c r="AU40" s="1004"/>
      <c r="AV40" s="1004"/>
      <c r="AW40" s="1004"/>
      <c r="AX40" s="1004"/>
      <c r="AY40" s="1004"/>
      <c r="AZ40" s="1081"/>
      <c r="BA40" s="1081"/>
      <c r="BB40" s="1081"/>
      <c r="BC40" s="1081"/>
      <c r="BD40" s="1081"/>
      <c r="BE40" s="1071"/>
      <c r="BF40" s="1071"/>
      <c r="BG40" s="1071"/>
      <c r="BH40" s="1071"/>
      <c r="BI40" s="1072"/>
      <c r="BJ40" s="232"/>
      <c r="BK40" s="232"/>
      <c r="BL40" s="232"/>
      <c r="BM40" s="232"/>
      <c r="BN40" s="232"/>
      <c r="BO40" s="245"/>
      <c r="BP40" s="245"/>
      <c r="BQ40" s="242">
        <v>34</v>
      </c>
      <c r="BR40" s="243"/>
      <c r="BS40" s="1053"/>
      <c r="BT40" s="1054"/>
      <c r="BU40" s="1054"/>
      <c r="BV40" s="1054"/>
      <c r="BW40" s="1054"/>
      <c r="BX40" s="1054"/>
      <c r="BY40" s="1054"/>
      <c r="BZ40" s="1054"/>
      <c r="CA40" s="1054"/>
      <c r="CB40" s="1054"/>
      <c r="CC40" s="1054"/>
      <c r="CD40" s="1054"/>
      <c r="CE40" s="1054"/>
      <c r="CF40" s="1054"/>
      <c r="CG40" s="1055"/>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6"/>
    </row>
    <row r="41" spans="1:131" s="227" customFormat="1" ht="26.25" customHeight="1" x14ac:dyDescent="0.15">
      <c r="A41" s="241">
        <v>14</v>
      </c>
      <c r="B41" s="1076"/>
      <c r="C41" s="1077"/>
      <c r="D41" s="1077"/>
      <c r="E41" s="1077"/>
      <c r="F41" s="1077"/>
      <c r="G41" s="1077"/>
      <c r="H41" s="1077"/>
      <c r="I41" s="1077"/>
      <c r="J41" s="1077"/>
      <c r="K41" s="1077"/>
      <c r="L41" s="1077"/>
      <c r="M41" s="1077"/>
      <c r="N41" s="1077"/>
      <c r="O41" s="1077"/>
      <c r="P41" s="1078"/>
      <c r="Q41" s="1082"/>
      <c r="R41" s="1083"/>
      <c r="S41" s="1083"/>
      <c r="T41" s="1083"/>
      <c r="U41" s="1083"/>
      <c r="V41" s="1083"/>
      <c r="W41" s="1083"/>
      <c r="X41" s="1083"/>
      <c r="Y41" s="1083"/>
      <c r="Z41" s="1083"/>
      <c r="AA41" s="1083"/>
      <c r="AB41" s="1083"/>
      <c r="AC41" s="1083"/>
      <c r="AD41" s="1083"/>
      <c r="AE41" s="1084"/>
      <c r="AF41" s="1058"/>
      <c r="AG41" s="1059"/>
      <c r="AH41" s="1059"/>
      <c r="AI41" s="1059"/>
      <c r="AJ41" s="1060"/>
      <c r="AK41" s="1013"/>
      <c r="AL41" s="1004"/>
      <c r="AM41" s="1004"/>
      <c r="AN41" s="1004"/>
      <c r="AO41" s="1004"/>
      <c r="AP41" s="1004"/>
      <c r="AQ41" s="1004"/>
      <c r="AR41" s="1004"/>
      <c r="AS41" s="1004"/>
      <c r="AT41" s="1004"/>
      <c r="AU41" s="1004"/>
      <c r="AV41" s="1004"/>
      <c r="AW41" s="1004"/>
      <c r="AX41" s="1004"/>
      <c r="AY41" s="1004"/>
      <c r="AZ41" s="1081"/>
      <c r="BA41" s="1081"/>
      <c r="BB41" s="1081"/>
      <c r="BC41" s="1081"/>
      <c r="BD41" s="1081"/>
      <c r="BE41" s="1071"/>
      <c r="BF41" s="1071"/>
      <c r="BG41" s="1071"/>
      <c r="BH41" s="1071"/>
      <c r="BI41" s="1072"/>
      <c r="BJ41" s="232"/>
      <c r="BK41" s="232"/>
      <c r="BL41" s="232"/>
      <c r="BM41" s="232"/>
      <c r="BN41" s="232"/>
      <c r="BO41" s="245"/>
      <c r="BP41" s="245"/>
      <c r="BQ41" s="242">
        <v>35</v>
      </c>
      <c r="BR41" s="243"/>
      <c r="BS41" s="1053"/>
      <c r="BT41" s="1054"/>
      <c r="BU41" s="1054"/>
      <c r="BV41" s="1054"/>
      <c r="BW41" s="1054"/>
      <c r="BX41" s="1054"/>
      <c r="BY41" s="1054"/>
      <c r="BZ41" s="1054"/>
      <c r="CA41" s="1054"/>
      <c r="CB41" s="1054"/>
      <c r="CC41" s="1054"/>
      <c r="CD41" s="1054"/>
      <c r="CE41" s="1054"/>
      <c r="CF41" s="1054"/>
      <c r="CG41" s="1055"/>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6"/>
    </row>
    <row r="42" spans="1:131" s="227" customFormat="1" ht="26.25" customHeight="1" x14ac:dyDescent="0.15">
      <c r="A42" s="241">
        <v>15</v>
      </c>
      <c r="B42" s="1076"/>
      <c r="C42" s="1077"/>
      <c r="D42" s="1077"/>
      <c r="E42" s="1077"/>
      <c r="F42" s="1077"/>
      <c r="G42" s="1077"/>
      <c r="H42" s="1077"/>
      <c r="I42" s="1077"/>
      <c r="J42" s="1077"/>
      <c r="K42" s="1077"/>
      <c r="L42" s="1077"/>
      <c r="M42" s="1077"/>
      <c r="N42" s="1077"/>
      <c r="O42" s="1077"/>
      <c r="P42" s="1078"/>
      <c r="Q42" s="1082"/>
      <c r="R42" s="1083"/>
      <c r="S42" s="1083"/>
      <c r="T42" s="1083"/>
      <c r="U42" s="1083"/>
      <c r="V42" s="1083"/>
      <c r="W42" s="1083"/>
      <c r="X42" s="1083"/>
      <c r="Y42" s="1083"/>
      <c r="Z42" s="1083"/>
      <c r="AA42" s="1083"/>
      <c r="AB42" s="1083"/>
      <c r="AC42" s="1083"/>
      <c r="AD42" s="1083"/>
      <c r="AE42" s="1084"/>
      <c r="AF42" s="1058"/>
      <c r="AG42" s="1059"/>
      <c r="AH42" s="1059"/>
      <c r="AI42" s="1059"/>
      <c r="AJ42" s="1060"/>
      <c r="AK42" s="1013"/>
      <c r="AL42" s="1004"/>
      <c r="AM42" s="1004"/>
      <c r="AN42" s="1004"/>
      <c r="AO42" s="1004"/>
      <c r="AP42" s="1004"/>
      <c r="AQ42" s="1004"/>
      <c r="AR42" s="1004"/>
      <c r="AS42" s="1004"/>
      <c r="AT42" s="1004"/>
      <c r="AU42" s="1004"/>
      <c r="AV42" s="1004"/>
      <c r="AW42" s="1004"/>
      <c r="AX42" s="1004"/>
      <c r="AY42" s="1004"/>
      <c r="AZ42" s="1081"/>
      <c r="BA42" s="1081"/>
      <c r="BB42" s="1081"/>
      <c r="BC42" s="1081"/>
      <c r="BD42" s="1081"/>
      <c r="BE42" s="1071"/>
      <c r="BF42" s="1071"/>
      <c r="BG42" s="1071"/>
      <c r="BH42" s="1071"/>
      <c r="BI42" s="1072"/>
      <c r="BJ42" s="232"/>
      <c r="BK42" s="232"/>
      <c r="BL42" s="232"/>
      <c r="BM42" s="232"/>
      <c r="BN42" s="232"/>
      <c r="BO42" s="245"/>
      <c r="BP42" s="245"/>
      <c r="BQ42" s="242">
        <v>36</v>
      </c>
      <c r="BR42" s="243"/>
      <c r="BS42" s="1053"/>
      <c r="BT42" s="1054"/>
      <c r="BU42" s="1054"/>
      <c r="BV42" s="1054"/>
      <c r="BW42" s="1054"/>
      <c r="BX42" s="1054"/>
      <c r="BY42" s="1054"/>
      <c r="BZ42" s="1054"/>
      <c r="CA42" s="1054"/>
      <c r="CB42" s="1054"/>
      <c r="CC42" s="1054"/>
      <c r="CD42" s="1054"/>
      <c r="CE42" s="1054"/>
      <c r="CF42" s="1054"/>
      <c r="CG42" s="1055"/>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6"/>
    </row>
    <row r="43" spans="1:131" s="227" customFormat="1" ht="26.25" customHeight="1" x14ac:dyDescent="0.15">
      <c r="A43" s="241">
        <v>16</v>
      </c>
      <c r="B43" s="1076"/>
      <c r="C43" s="1077"/>
      <c r="D43" s="1077"/>
      <c r="E43" s="1077"/>
      <c r="F43" s="1077"/>
      <c r="G43" s="1077"/>
      <c r="H43" s="1077"/>
      <c r="I43" s="1077"/>
      <c r="J43" s="1077"/>
      <c r="K43" s="1077"/>
      <c r="L43" s="1077"/>
      <c r="M43" s="1077"/>
      <c r="N43" s="1077"/>
      <c r="O43" s="1077"/>
      <c r="P43" s="1078"/>
      <c r="Q43" s="1082"/>
      <c r="R43" s="1083"/>
      <c r="S43" s="1083"/>
      <c r="T43" s="1083"/>
      <c r="U43" s="1083"/>
      <c r="V43" s="1083"/>
      <c r="W43" s="1083"/>
      <c r="X43" s="1083"/>
      <c r="Y43" s="1083"/>
      <c r="Z43" s="1083"/>
      <c r="AA43" s="1083"/>
      <c r="AB43" s="1083"/>
      <c r="AC43" s="1083"/>
      <c r="AD43" s="1083"/>
      <c r="AE43" s="1084"/>
      <c r="AF43" s="1058"/>
      <c r="AG43" s="1059"/>
      <c r="AH43" s="1059"/>
      <c r="AI43" s="1059"/>
      <c r="AJ43" s="1060"/>
      <c r="AK43" s="1013"/>
      <c r="AL43" s="1004"/>
      <c r="AM43" s="1004"/>
      <c r="AN43" s="1004"/>
      <c r="AO43" s="1004"/>
      <c r="AP43" s="1004"/>
      <c r="AQ43" s="1004"/>
      <c r="AR43" s="1004"/>
      <c r="AS43" s="1004"/>
      <c r="AT43" s="1004"/>
      <c r="AU43" s="1004"/>
      <c r="AV43" s="1004"/>
      <c r="AW43" s="1004"/>
      <c r="AX43" s="1004"/>
      <c r="AY43" s="1004"/>
      <c r="AZ43" s="1081"/>
      <c r="BA43" s="1081"/>
      <c r="BB43" s="1081"/>
      <c r="BC43" s="1081"/>
      <c r="BD43" s="1081"/>
      <c r="BE43" s="1071"/>
      <c r="BF43" s="1071"/>
      <c r="BG43" s="1071"/>
      <c r="BH43" s="1071"/>
      <c r="BI43" s="1072"/>
      <c r="BJ43" s="232"/>
      <c r="BK43" s="232"/>
      <c r="BL43" s="232"/>
      <c r="BM43" s="232"/>
      <c r="BN43" s="232"/>
      <c r="BO43" s="245"/>
      <c r="BP43" s="245"/>
      <c r="BQ43" s="242">
        <v>37</v>
      </c>
      <c r="BR43" s="243"/>
      <c r="BS43" s="1053"/>
      <c r="BT43" s="1054"/>
      <c r="BU43" s="1054"/>
      <c r="BV43" s="1054"/>
      <c r="BW43" s="1054"/>
      <c r="BX43" s="1054"/>
      <c r="BY43" s="1054"/>
      <c r="BZ43" s="1054"/>
      <c r="CA43" s="1054"/>
      <c r="CB43" s="1054"/>
      <c r="CC43" s="1054"/>
      <c r="CD43" s="1054"/>
      <c r="CE43" s="1054"/>
      <c r="CF43" s="1054"/>
      <c r="CG43" s="1055"/>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6"/>
    </row>
    <row r="44" spans="1:131" s="227" customFormat="1" ht="26.25" customHeight="1" x14ac:dyDescent="0.15">
      <c r="A44" s="241">
        <v>17</v>
      </c>
      <c r="B44" s="1076"/>
      <c r="C44" s="1077"/>
      <c r="D44" s="1077"/>
      <c r="E44" s="1077"/>
      <c r="F44" s="1077"/>
      <c r="G44" s="1077"/>
      <c r="H44" s="1077"/>
      <c r="I44" s="1077"/>
      <c r="J44" s="1077"/>
      <c r="K44" s="1077"/>
      <c r="L44" s="1077"/>
      <c r="M44" s="1077"/>
      <c r="N44" s="1077"/>
      <c r="O44" s="1077"/>
      <c r="P44" s="1078"/>
      <c r="Q44" s="1082"/>
      <c r="R44" s="1083"/>
      <c r="S44" s="1083"/>
      <c r="T44" s="1083"/>
      <c r="U44" s="1083"/>
      <c r="V44" s="1083"/>
      <c r="W44" s="1083"/>
      <c r="X44" s="1083"/>
      <c r="Y44" s="1083"/>
      <c r="Z44" s="1083"/>
      <c r="AA44" s="1083"/>
      <c r="AB44" s="1083"/>
      <c r="AC44" s="1083"/>
      <c r="AD44" s="1083"/>
      <c r="AE44" s="1084"/>
      <c r="AF44" s="1058"/>
      <c r="AG44" s="1059"/>
      <c r="AH44" s="1059"/>
      <c r="AI44" s="1059"/>
      <c r="AJ44" s="1060"/>
      <c r="AK44" s="1013"/>
      <c r="AL44" s="1004"/>
      <c r="AM44" s="1004"/>
      <c r="AN44" s="1004"/>
      <c r="AO44" s="1004"/>
      <c r="AP44" s="1004"/>
      <c r="AQ44" s="1004"/>
      <c r="AR44" s="1004"/>
      <c r="AS44" s="1004"/>
      <c r="AT44" s="1004"/>
      <c r="AU44" s="1004"/>
      <c r="AV44" s="1004"/>
      <c r="AW44" s="1004"/>
      <c r="AX44" s="1004"/>
      <c r="AY44" s="1004"/>
      <c r="AZ44" s="1081"/>
      <c r="BA44" s="1081"/>
      <c r="BB44" s="1081"/>
      <c r="BC44" s="1081"/>
      <c r="BD44" s="1081"/>
      <c r="BE44" s="1071"/>
      <c r="BF44" s="1071"/>
      <c r="BG44" s="1071"/>
      <c r="BH44" s="1071"/>
      <c r="BI44" s="1072"/>
      <c r="BJ44" s="232"/>
      <c r="BK44" s="232"/>
      <c r="BL44" s="232"/>
      <c r="BM44" s="232"/>
      <c r="BN44" s="232"/>
      <c r="BO44" s="245"/>
      <c r="BP44" s="245"/>
      <c r="BQ44" s="242">
        <v>38</v>
      </c>
      <c r="BR44" s="243"/>
      <c r="BS44" s="1053"/>
      <c r="BT44" s="1054"/>
      <c r="BU44" s="1054"/>
      <c r="BV44" s="1054"/>
      <c r="BW44" s="1054"/>
      <c r="BX44" s="1054"/>
      <c r="BY44" s="1054"/>
      <c r="BZ44" s="1054"/>
      <c r="CA44" s="1054"/>
      <c r="CB44" s="1054"/>
      <c r="CC44" s="1054"/>
      <c r="CD44" s="1054"/>
      <c r="CE44" s="1054"/>
      <c r="CF44" s="1054"/>
      <c r="CG44" s="1055"/>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6"/>
    </row>
    <row r="45" spans="1:131" s="227" customFormat="1" ht="26.25" customHeight="1" x14ac:dyDescent="0.15">
      <c r="A45" s="241">
        <v>18</v>
      </c>
      <c r="B45" s="1076"/>
      <c r="C45" s="1077"/>
      <c r="D45" s="1077"/>
      <c r="E45" s="1077"/>
      <c r="F45" s="1077"/>
      <c r="G45" s="1077"/>
      <c r="H45" s="1077"/>
      <c r="I45" s="1077"/>
      <c r="J45" s="1077"/>
      <c r="K45" s="1077"/>
      <c r="L45" s="1077"/>
      <c r="M45" s="1077"/>
      <c r="N45" s="1077"/>
      <c r="O45" s="1077"/>
      <c r="P45" s="1078"/>
      <c r="Q45" s="1082"/>
      <c r="R45" s="1083"/>
      <c r="S45" s="1083"/>
      <c r="T45" s="1083"/>
      <c r="U45" s="1083"/>
      <c r="V45" s="1083"/>
      <c r="W45" s="1083"/>
      <c r="X45" s="1083"/>
      <c r="Y45" s="1083"/>
      <c r="Z45" s="1083"/>
      <c r="AA45" s="1083"/>
      <c r="AB45" s="1083"/>
      <c r="AC45" s="1083"/>
      <c r="AD45" s="1083"/>
      <c r="AE45" s="1084"/>
      <c r="AF45" s="1058"/>
      <c r="AG45" s="1059"/>
      <c r="AH45" s="1059"/>
      <c r="AI45" s="1059"/>
      <c r="AJ45" s="1060"/>
      <c r="AK45" s="1013"/>
      <c r="AL45" s="1004"/>
      <c r="AM45" s="1004"/>
      <c r="AN45" s="1004"/>
      <c r="AO45" s="1004"/>
      <c r="AP45" s="1004"/>
      <c r="AQ45" s="1004"/>
      <c r="AR45" s="1004"/>
      <c r="AS45" s="1004"/>
      <c r="AT45" s="1004"/>
      <c r="AU45" s="1004"/>
      <c r="AV45" s="1004"/>
      <c r="AW45" s="1004"/>
      <c r="AX45" s="1004"/>
      <c r="AY45" s="1004"/>
      <c r="AZ45" s="1081"/>
      <c r="BA45" s="1081"/>
      <c r="BB45" s="1081"/>
      <c r="BC45" s="1081"/>
      <c r="BD45" s="1081"/>
      <c r="BE45" s="1071"/>
      <c r="BF45" s="1071"/>
      <c r="BG45" s="1071"/>
      <c r="BH45" s="1071"/>
      <c r="BI45" s="1072"/>
      <c r="BJ45" s="232"/>
      <c r="BK45" s="232"/>
      <c r="BL45" s="232"/>
      <c r="BM45" s="232"/>
      <c r="BN45" s="232"/>
      <c r="BO45" s="245"/>
      <c r="BP45" s="245"/>
      <c r="BQ45" s="242">
        <v>39</v>
      </c>
      <c r="BR45" s="243"/>
      <c r="BS45" s="1053"/>
      <c r="BT45" s="1054"/>
      <c r="BU45" s="1054"/>
      <c r="BV45" s="1054"/>
      <c r="BW45" s="1054"/>
      <c r="BX45" s="1054"/>
      <c r="BY45" s="1054"/>
      <c r="BZ45" s="1054"/>
      <c r="CA45" s="1054"/>
      <c r="CB45" s="1054"/>
      <c r="CC45" s="1054"/>
      <c r="CD45" s="1054"/>
      <c r="CE45" s="1054"/>
      <c r="CF45" s="1054"/>
      <c r="CG45" s="1055"/>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6"/>
    </row>
    <row r="46" spans="1:131" s="227" customFormat="1" ht="26.25" customHeight="1" x14ac:dyDescent="0.15">
      <c r="A46" s="241">
        <v>19</v>
      </c>
      <c r="B46" s="1076"/>
      <c r="C46" s="1077"/>
      <c r="D46" s="1077"/>
      <c r="E46" s="1077"/>
      <c r="F46" s="1077"/>
      <c r="G46" s="1077"/>
      <c r="H46" s="1077"/>
      <c r="I46" s="1077"/>
      <c r="J46" s="1077"/>
      <c r="K46" s="1077"/>
      <c r="L46" s="1077"/>
      <c r="M46" s="1077"/>
      <c r="N46" s="1077"/>
      <c r="O46" s="1077"/>
      <c r="P46" s="1078"/>
      <c r="Q46" s="1082"/>
      <c r="R46" s="1083"/>
      <c r="S46" s="1083"/>
      <c r="T46" s="1083"/>
      <c r="U46" s="1083"/>
      <c r="V46" s="1083"/>
      <c r="W46" s="1083"/>
      <c r="X46" s="1083"/>
      <c r="Y46" s="1083"/>
      <c r="Z46" s="1083"/>
      <c r="AA46" s="1083"/>
      <c r="AB46" s="1083"/>
      <c r="AC46" s="1083"/>
      <c r="AD46" s="1083"/>
      <c r="AE46" s="1084"/>
      <c r="AF46" s="1058"/>
      <c r="AG46" s="1059"/>
      <c r="AH46" s="1059"/>
      <c r="AI46" s="1059"/>
      <c r="AJ46" s="1060"/>
      <c r="AK46" s="1013"/>
      <c r="AL46" s="1004"/>
      <c r="AM46" s="1004"/>
      <c r="AN46" s="1004"/>
      <c r="AO46" s="1004"/>
      <c r="AP46" s="1004"/>
      <c r="AQ46" s="1004"/>
      <c r="AR46" s="1004"/>
      <c r="AS46" s="1004"/>
      <c r="AT46" s="1004"/>
      <c r="AU46" s="1004"/>
      <c r="AV46" s="1004"/>
      <c r="AW46" s="1004"/>
      <c r="AX46" s="1004"/>
      <c r="AY46" s="1004"/>
      <c r="AZ46" s="1081"/>
      <c r="BA46" s="1081"/>
      <c r="BB46" s="1081"/>
      <c r="BC46" s="1081"/>
      <c r="BD46" s="1081"/>
      <c r="BE46" s="1071"/>
      <c r="BF46" s="1071"/>
      <c r="BG46" s="1071"/>
      <c r="BH46" s="1071"/>
      <c r="BI46" s="1072"/>
      <c r="BJ46" s="232"/>
      <c r="BK46" s="232"/>
      <c r="BL46" s="232"/>
      <c r="BM46" s="232"/>
      <c r="BN46" s="232"/>
      <c r="BO46" s="245"/>
      <c r="BP46" s="245"/>
      <c r="BQ46" s="242">
        <v>40</v>
      </c>
      <c r="BR46" s="243"/>
      <c r="BS46" s="1053"/>
      <c r="BT46" s="1054"/>
      <c r="BU46" s="1054"/>
      <c r="BV46" s="1054"/>
      <c r="BW46" s="1054"/>
      <c r="BX46" s="1054"/>
      <c r="BY46" s="1054"/>
      <c r="BZ46" s="1054"/>
      <c r="CA46" s="1054"/>
      <c r="CB46" s="1054"/>
      <c r="CC46" s="1054"/>
      <c r="CD46" s="1054"/>
      <c r="CE46" s="1054"/>
      <c r="CF46" s="1054"/>
      <c r="CG46" s="1055"/>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6"/>
    </row>
    <row r="47" spans="1:131" s="227" customFormat="1" ht="26.25" customHeight="1" x14ac:dyDescent="0.15">
      <c r="A47" s="241">
        <v>20</v>
      </c>
      <c r="B47" s="1076"/>
      <c r="C47" s="1077"/>
      <c r="D47" s="1077"/>
      <c r="E47" s="1077"/>
      <c r="F47" s="1077"/>
      <c r="G47" s="1077"/>
      <c r="H47" s="1077"/>
      <c r="I47" s="1077"/>
      <c r="J47" s="1077"/>
      <c r="K47" s="1077"/>
      <c r="L47" s="1077"/>
      <c r="M47" s="1077"/>
      <c r="N47" s="1077"/>
      <c r="O47" s="1077"/>
      <c r="P47" s="1078"/>
      <c r="Q47" s="1082"/>
      <c r="R47" s="1083"/>
      <c r="S47" s="1083"/>
      <c r="T47" s="1083"/>
      <c r="U47" s="1083"/>
      <c r="V47" s="1083"/>
      <c r="W47" s="1083"/>
      <c r="X47" s="1083"/>
      <c r="Y47" s="1083"/>
      <c r="Z47" s="1083"/>
      <c r="AA47" s="1083"/>
      <c r="AB47" s="1083"/>
      <c r="AC47" s="1083"/>
      <c r="AD47" s="1083"/>
      <c r="AE47" s="1084"/>
      <c r="AF47" s="1058"/>
      <c r="AG47" s="1059"/>
      <c r="AH47" s="1059"/>
      <c r="AI47" s="1059"/>
      <c r="AJ47" s="1060"/>
      <c r="AK47" s="1013"/>
      <c r="AL47" s="1004"/>
      <c r="AM47" s="1004"/>
      <c r="AN47" s="1004"/>
      <c r="AO47" s="1004"/>
      <c r="AP47" s="1004"/>
      <c r="AQ47" s="1004"/>
      <c r="AR47" s="1004"/>
      <c r="AS47" s="1004"/>
      <c r="AT47" s="1004"/>
      <c r="AU47" s="1004"/>
      <c r="AV47" s="1004"/>
      <c r="AW47" s="1004"/>
      <c r="AX47" s="1004"/>
      <c r="AY47" s="1004"/>
      <c r="AZ47" s="1081"/>
      <c r="BA47" s="1081"/>
      <c r="BB47" s="1081"/>
      <c r="BC47" s="1081"/>
      <c r="BD47" s="1081"/>
      <c r="BE47" s="1071"/>
      <c r="BF47" s="1071"/>
      <c r="BG47" s="1071"/>
      <c r="BH47" s="1071"/>
      <c r="BI47" s="1072"/>
      <c r="BJ47" s="232"/>
      <c r="BK47" s="232"/>
      <c r="BL47" s="232"/>
      <c r="BM47" s="232"/>
      <c r="BN47" s="232"/>
      <c r="BO47" s="245"/>
      <c r="BP47" s="245"/>
      <c r="BQ47" s="242">
        <v>41</v>
      </c>
      <c r="BR47" s="243"/>
      <c r="BS47" s="1053"/>
      <c r="BT47" s="1054"/>
      <c r="BU47" s="1054"/>
      <c r="BV47" s="1054"/>
      <c r="BW47" s="1054"/>
      <c r="BX47" s="1054"/>
      <c r="BY47" s="1054"/>
      <c r="BZ47" s="1054"/>
      <c r="CA47" s="1054"/>
      <c r="CB47" s="1054"/>
      <c r="CC47" s="1054"/>
      <c r="CD47" s="1054"/>
      <c r="CE47" s="1054"/>
      <c r="CF47" s="1054"/>
      <c r="CG47" s="1055"/>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6"/>
    </row>
    <row r="48" spans="1:131" s="227" customFormat="1" ht="26.25" customHeight="1" x14ac:dyDescent="0.15">
      <c r="A48" s="241">
        <v>21</v>
      </c>
      <c r="B48" s="1076"/>
      <c r="C48" s="1077"/>
      <c r="D48" s="1077"/>
      <c r="E48" s="1077"/>
      <c r="F48" s="1077"/>
      <c r="G48" s="1077"/>
      <c r="H48" s="1077"/>
      <c r="I48" s="1077"/>
      <c r="J48" s="1077"/>
      <c r="K48" s="1077"/>
      <c r="L48" s="1077"/>
      <c r="M48" s="1077"/>
      <c r="N48" s="1077"/>
      <c r="O48" s="1077"/>
      <c r="P48" s="1078"/>
      <c r="Q48" s="1082"/>
      <c r="R48" s="1083"/>
      <c r="S48" s="1083"/>
      <c r="T48" s="1083"/>
      <c r="U48" s="1083"/>
      <c r="V48" s="1083"/>
      <c r="W48" s="1083"/>
      <c r="X48" s="1083"/>
      <c r="Y48" s="1083"/>
      <c r="Z48" s="1083"/>
      <c r="AA48" s="1083"/>
      <c r="AB48" s="1083"/>
      <c r="AC48" s="1083"/>
      <c r="AD48" s="1083"/>
      <c r="AE48" s="1084"/>
      <c r="AF48" s="1058"/>
      <c r="AG48" s="1059"/>
      <c r="AH48" s="1059"/>
      <c r="AI48" s="1059"/>
      <c r="AJ48" s="1060"/>
      <c r="AK48" s="1013"/>
      <c r="AL48" s="1004"/>
      <c r="AM48" s="1004"/>
      <c r="AN48" s="1004"/>
      <c r="AO48" s="1004"/>
      <c r="AP48" s="1004"/>
      <c r="AQ48" s="1004"/>
      <c r="AR48" s="1004"/>
      <c r="AS48" s="1004"/>
      <c r="AT48" s="1004"/>
      <c r="AU48" s="1004"/>
      <c r="AV48" s="1004"/>
      <c r="AW48" s="1004"/>
      <c r="AX48" s="1004"/>
      <c r="AY48" s="1004"/>
      <c r="AZ48" s="1081"/>
      <c r="BA48" s="1081"/>
      <c r="BB48" s="1081"/>
      <c r="BC48" s="1081"/>
      <c r="BD48" s="1081"/>
      <c r="BE48" s="1071"/>
      <c r="BF48" s="1071"/>
      <c r="BG48" s="1071"/>
      <c r="BH48" s="1071"/>
      <c r="BI48" s="1072"/>
      <c r="BJ48" s="232"/>
      <c r="BK48" s="232"/>
      <c r="BL48" s="232"/>
      <c r="BM48" s="232"/>
      <c r="BN48" s="232"/>
      <c r="BO48" s="245"/>
      <c r="BP48" s="245"/>
      <c r="BQ48" s="242">
        <v>42</v>
      </c>
      <c r="BR48" s="243"/>
      <c r="BS48" s="1053"/>
      <c r="BT48" s="1054"/>
      <c r="BU48" s="1054"/>
      <c r="BV48" s="1054"/>
      <c r="BW48" s="1054"/>
      <c r="BX48" s="1054"/>
      <c r="BY48" s="1054"/>
      <c r="BZ48" s="1054"/>
      <c r="CA48" s="1054"/>
      <c r="CB48" s="1054"/>
      <c r="CC48" s="1054"/>
      <c r="CD48" s="1054"/>
      <c r="CE48" s="1054"/>
      <c r="CF48" s="1054"/>
      <c r="CG48" s="1055"/>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6"/>
    </row>
    <row r="49" spans="1:131" s="227" customFormat="1" ht="26.25" customHeight="1" x14ac:dyDescent="0.15">
      <c r="A49" s="241">
        <v>22</v>
      </c>
      <c r="B49" s="1076"/>
      <c r="C49" s="1077"/>
      <c r="D49" s="1077"/>
      <c r="E49" s="1077"/>
      <c r="F49" s="1077"/>
      <c r="G49" s="1077"/>
      <c r="H49" s="1077"/>
      <c r="I49" s="1077"/>
      <c r="J49" s="1077"/>
      <c r="K49" s="1077"/>
      <c r="L49" s="1077"/>
      <c r="M49" s="1077"/>
      <c r="N49" s="1077"/>
      <c r="O49" s="1077"/>
      <c r="P49" s="1078"/>
      <c r="Q49" s="1082"/>
      <c r="R49" s="1083"/>
      <c r="S49" s="1083"/>
      <c r="T49" s="1083"/>
      <c r="U49" s="1083"/>
      <c r="V49" s="1083"/>
      <c r="W49" s="1083"/>
      <c r="X49" s="1083"/>
      <c r="Y49" s="1083"/>
      <c r="Z49" s="1083"/>
      <c r="AA49" s="1083"/>
      <c r="AB49" s="1083"/>
      <c r="AC49" s="1083"/>
      <c r="AD49" s="1083"/>
      <c r="AE49" s="1084"/>
      <c r="AF49" s="1058"/>
      <c r="AG49" s="1059"/>
      <c r="AH49" s="1059"/>
      <c r="AI49" s="1059"/>
      <c r="AJ49" s="1060"/>
      <c r="AK49" s="1013"/>
      <c r="AL49" s="1004"/>
      <c r="AM49" s="1004"/>
      <c r="AN49" s="1004"/>
      <c r="AO49" s="1004"/>
      <c r="AP49" s="1004"/>
      <c r="AQ49" s="1004"/>
      <c r="AR49" s="1004"/>
      <c r="AS49" s="1004"/>
      <c r="AT49" s="1004"/>
      <c r="AU49" s="1004"/>
      <c r="AV49" s="1004"/>
      <c r="AW49" s="1004"/>
      <c r="AX49" s="1004"/>
      <c r="AY49" s="1004"/>
      <c r="AZ49" s="1081"/>
      <c r="BA49" s="1081"/>
      <c r="BB49" s="1081"/>
      <c r="BC49" s="1081"/>
      <c r="BD49" s="1081"/>
      <c r="BE49" s="1071"/>
      <c r="BF49" s="1071"/>
      <c r="BG49" s="1071"/>
      <c r="BH49" s="1071"/>
      <c r="BI49" s="1072"/>
      <c r="BJ49" s="232"/>
      <c r="BK49" s="232"/>
      <c r="BL49" s="232"/>
      <c r="BM49" s="232"/>
      <c r="BN49" s="232"/>
      <c r="BO49" s="245"/>
      <c r="BP49" s="245"/>
      <c r="BQ49" s="242">
        <v>43</v>
      </c>
      <c r="BR49" s="243"/>
      <c r="BS49" s="1053"/>
      <c r="BT49" s="1054"/>
      <c r="BU49" s="1054"/>
      <c r="BV49" s="1054"/>
      <c r="BW49" s="1054"/>
      <c r="BX49" s="1054"/>
      <c r="BY49" s="1054"/>
      <c r="BZ49" s="1054"/>
      <c r="CA49" s="1054"/>
      <c r="CB49" s="1054"/>
      <c r="CC49" s="1054"/>
      <c r="CD49" s="1054"/>
      <c r="CE49" s="1054"/>
      <c r="CF49" s="1054"/>
      <c r="CG49" s="1055"/>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6"/>
    </row>
    <row r="50" spans="1:131" s="227" customFormat="1" ht="26.25" customHeight="1" x14ac:dyDescent="0.15">
      <c r="A50" s="241">
        <v>23</v>
      </c>
      <c r="B50" s="1076"/>
      <c r="C50" s="1077"/>
      <c r="D50" s="1077"/>
      <c r="E50" s="1077"/>
      <c r="F50" s="1077"/>
      <c r="G50" s="1077"/>
      <c r="H50" s="1077"/>
      <c r="I50" s="1077"/>
      <c r="J50" s="1077"/>
      <c r="K50" s="1077"/>
      <c r="L50" s="1077"/>
      <c r="M50" s="1077"/>
      <c r="N50" s="1077"/>
      <c r="O50" s="1077"/>
      <c r="P50" s="1078"/>
      <c r="Q50" s="1079"/>
      <c r="R50" s="1062"/>
      <c r="S50" s="1062"/>
      <c r="T50" s="1062"/>
      <c r="U50" s="1062"/>
      <c r="V50" s="1062"/>
      <c r="W50" s="1062"/>
      <c r="X50" s="1062"/>
      <c r="Y50" s="1062"/>
      <c r="Z50" s="1062"/>
      <c r="AA50" s="1062"/>
      <c r="AB50" s="1062"/>
      <c r="AC50" s="1062"/>
      <c r="AD50" s="1062"/>
      <c r="AE50" s="1080"/>
      <c r="AF50" s="1058"/>
      <c r="AG50" s="1059"/>
      <c r="AH50" s="1059"/>
      <c r="AI50" s="1059"/>
      <c r="AJ50" s="1060"/>
      <c r="AK50" s="1061"/>
      <c r="AL50" s="1062"/>
      <c r="AM50" s="1062"/>
      <c r="AN50" s="1062"/>
      <c r="AO50" s="1062"/>
      <c r="AP50" s="1062"/>
      <c r="AQ50" s="1062"/>
      <c r="AR50" s="1062"/>
      <c r="AS50" s="1062"/>
      <c r="AT50" s="1062"/>
      <c r="AU50" s="1062"/>
      <c r="AV50" s="1062"/>
      <c r="AW50" s="1062"/>
      <c r="AX50" s="1062"/>
      <c r="AY50" s="1062"/>
      <c r="AZ50" s="1063"/>
      <c r="BA50" s="1063"/>
      <c r="BB50" s="1063"/>
      <c r="BC50" s="1063"/>
      <c r="BD50" s="1063"/>
      <c r="BE50" s="1071"/>
      <c r="BF50" s="1071"/>
      <c r="BG50" s="1071"/>
      <c r="BH50" s="1071"/>
      <c r="BI50" s="1072"/>
      <c r="BJ50" s="232"/>
      <c r="BK50" s="232"/>
      <c r="BL50" s="232"/>
      <c r="BM50" s="232"/>
      <c r="BN50" s="232"/>
      <c r="BO50" s="245"/>
      <c r="BP50" s="245"/>
      <c r="BQ50" s="242">
        <v>44</v>
      </c>
      <c r="BR50" s="243"/>
      <c r="BS50" s="1053"/>
      <c r="BT50" s="1054"/>
      <c r="BU50" s="1054"/>
      <c r="BV50" s="1054"/>
      <c r="BW50" s="1054"/>
      <c r="BX50" s="1054"/>
      <c r="BY50" s="1054"/>
      <c r="BZ50" s="1054"/>
      <c r="CA50" s="1054"/>
      <c r="CB50" s="1054"/>
      <c r="CC50" s="1054"/>
      <c r="CD50" s="1054"/>
      <c r="CE50" s="1054"/>
      <c r="CF50" s="1054"/>
      <c r="CG50" s="1055"/>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6"/>
    </row>
    <row r="51" spans="1:131" s="227" customFormat="1" ht="26.25" customHeight="1" x14ac:dyDescent="0.15">
      <c r="A51" s="241">
        <v>24</v>
      </c>
      <c r="B51" s="1076"/>
      <c r="C51" s="1077"/>
      <c r="D51" s="1077"/>
      <c r="E51" s="1077"/>
      <c r="F51" s="1077"/>
      <c r="G51" s="1077"/>
      <c r="H51" s="1077"/>
      <c r="I51" s="1077"/>
      <c r="J51" s="1077"/>
      <c r="K51" s="1077"/>
      <c r="L51" s="1077"/>
      <c r="M51" s="1077"/>
      <c r="N51" s="1077"/>
      <c r="O51" s="1077"/>
      <c r="P51" s="1078"/>
      <c r="Q51" s="1079"/>
      <c r="R51" s="1062"/>
      <c r="S51" s="1062"/>
      <c r="T51" s="1062"/>
      <c r="U51" s="1062"/>
      <c r="V51" s="1062"/>
      <c r="W51" s="1062"/>
      <c r="X51" s="1062"/>
      <c r="Y51" s="1062"/>
      <c r="Z51" s="1062"/>
      <c r="AA51" s="1062"/>
      <c r="AB51" s="1062"/>
      <c r="AC51" s="1062"/>
      <c r="AD51" s="1062"/>
      <c r="AE51" s="1080"/>
      <c r="AF51" s="1058"/>
      <c r="AG51" s="1059"/>
      <c r="AH51" s="1059"/>
      <c r="AI51" s="1059"/>
      <c r="AJ51" s="1060"/>
      <c r="AK51" s="1061"/>
      <c r="AL51" s="1062"/>
      <c r="AM51" s="1062"/>
      <c r="AN51" s="1062"/>
      <c r="AO51" s="1062"/>
      <c r="AP51" s="1062"/>
      <c r="AQ51" s="1062"/>
      <c r="AR51" s="1062"/>
      <c r="AS51" s="1062"/>
      <c r="AT51" s="1062"/>
      <c r="AU51" s="1062"/>
      <c r="AV51" s="1062"/>
      <c r="AW51" s="1062"/>
      <c r="AX51" s="1062"/>
      <c r="AY51" s="1062"/>
      <c r="AZ51" s="1063"/>
      <c r="BA51" s="1063"/>
      <c r="BB51" s="1063"/>
      <c r="BC51" s="1063"/>
      <c r="BD51" s="1063"/>
      <c r="BE51" s="1071"/>
      <c r="BF51" s="1071"/>
      <c r="BG51" s="1071"/>
      <c r="BH51" s="1071"/>
      <c r="BI51" s="1072"/>
      <c r="BJ51" s="232"/>
      <c r="BK51" s="232"/>
      <c r="BL51" s="232"/>
      <c r="BM51" s="232"/>
      <c r="BN51" s="232"/>
      <c r="BO51" s="245"/>
      <c r="BP51" s="245"/>
      <c r="BQ51" s="242">
        <v>45</v>
      </c>
      <c r="BR51" s="243"/>
      <c r="BS51" s="1053"/>
      <c r="BT51" s="1054"/>
      <c r="BU51" s="1054"/>
      <c r="BV51" s="1054"/>
      <c r="BW51" s="1054"/>
      <c r="BX51" s="1054"/>
      <c r="BY51" s="1054"/>
      <c r="BZ51" s="1054"/>
      <c r="CA51" s="1054"/>
      <c r="CB51" s="1054"/>
      <c r="CC51" s="1054"/>
      <c r="CD51" s="1054"/>
      <c r="CE51" s="1054"/>
      <c r="CF51" s="1054"/>
      <c r="CG51" s="1055"/>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6"/>
    </row>
    <row r="52" spans="1:131" s="227" customFormat="1" ht="26.25" customHeight="1" x14ac:dyDescent="0.15">
      <c r="A52" s="241">
        <v>25</v>
      </c>
      <c r="B52" s="1076"/>
      <c r="C52" s="1077"/>
      <c r="D52" s="1077"/>
      <c r="E52" s="1077"/>
      <c r="F52" s="1077"/>
      <c r="G52" s="1077"/>
      <c r="H52" s="1077"/>
      <c r="I52" s="1077"/>
      <c r="J52" s="1077"/>
      <c r="K52" s="1077"/>
      <c r="L52" s="1077"/>
      <c r="M52" s="1077"/>
      <c r="N52" s="1077"/>
      <c r="O52" s="1077"/>
      <c r="P52" s="1078"/>
      <c r="Q52" s="1079"/>
      <c r="R52" s="1062"/>
      <c r="S52" s="1062"/>
      <c r="T52" s="1062"/>
      <c r="U52" s="1062"/>
      <c r="V52" s="1062"/>
      <c r="W52" s="1062"/>
      <c r="X52" s="1062"/>
      <c r="Y52" s="1062"/>
      <c r="Z52" s="1062"/>
      <c r="AA52" s="1062"/>
      <c r="AB52" s="1062"/>
      <c r="AC52" s="1062"/>
      <c r="AD52" s="1062"/>
      <c r="AE52" s="1080"/>
      <c r="AF52" s="1058"/>
      <c r="AG52" s="1059"/>
      <c r="AH52" s="1059"/>
      <c r="AI52" s="1059"/>
      <c r="AJ52" s="1060"/>
      <c r="AK52" s="1061"/>
      <c r="AL52" s="1062"/>
      <c r="AM52" s="1062"/>
      <c r="AN52" s="1062"/>
      <c r="AO52" s="1062"/>
      <c r="AP52" s="1062"/>
      <c r="AQ52" s="1062"/>
      <c r="AR52" s="1062"/>
      <c r="AS52" s="1062"/>
      <c r="AT52" s="1062"/>
      <c r="AU52" s="1062"/>
      <c r="AV52" s="1062"/>
      <c r="AW52" s="1062"/>
      <c r="AX52" s="1062"/>
      <c r="AY52" s="1062"/>
      <c r="AZ52" s="1063"/>
      <c r="BA52" s="1063"/>
      <c r="BB52" s="1063"/>
      <c r="BC52" s="1063"/>
      <c r="BD52" s="1063"/>
      <c r="BE52" s="1071"/>
      <c r="BF52" s="1071"/>
      <c r="BG52" s="1071"/>
      <c r="BH52" s="1071"/>
      <c r="BI52" s="1072"/>
      <c r="BJ52" s="232"/>
      <c r="BK52" s="232"/>
      <c r="BL52" s="232"/>
      <c r="BM52" s="232"/>
      <c r="BN52" s="232"/>
      <c r="BO52" s="245"/>
      <c r="BP52" s="245"/>
      <c r="BQ52" s="242">
        <v>46</v>
      </c>
      <c r="BR52" s="243"/>
      <c r="BS52" s="1053"/>
      <c r="BT52" s="1054"/>
      <c r="BU52" s="1054"/>
      <c r="BV52" s="1054"/>
      <c r="BW52" s="1054"/>
      <c r="BX52" s="1054"/>
      <c r="BY52" s="1054"/>
      <c r="BZ52" s="1054"/>
      <c r="CA52" s="1054"/>
      <c r="CB52" s="1054"/>
      <c r="CC52" s="1054"/>
      <c r="CD52" s="1054"/>
      <c r="CE52" s="1054"/>
      <c r="CF52" s="1054"/>
      <c r="CG52" s="1055"/>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6"/>
    </row>
    <row r="53" spans="1:131" s="227" customFormat="1" ht="26.25" customHeight="1" x14ac:dyDescent="0.15">
      <c r="A53" s="241">
        <v>26</v>
      </c>
      <c r="B53" s="1076"/>
      <c r="C53" s="1077"/>
      <c r="D53" s="1077"/>
      <c r="E53" s="1077"/>
      <c r="F53" s="1077"/>
      <c r="G53" s="1077"/>
      <c r="H53" s="1077"/>
      <c r="I53" s="1077"/>
      <c r="J53" s="1077"/>
      <c r="K53" s="1077"/>
      <c r="L53" s="1077"/>
      <c r="M53" s="1077"/>
      <c r="N53" s="1077"/>
      <c r="O53" s="1077"/>
      <c r="P53" s="1078"/>
      <c r="Q53" s="1079"/>
      <c r="R53" s="1062"/>
      <c r="S53" s="1062"/>
      <c r="T53" s="1062"/>
      <c r="U53" s="1062"/>
      <c r="V53" s="1062"/>
      <c r="W53" s="1062"/>
      <c r="X53" s="1062"/>
      <c r="Y53" s="1062"/>
      <c r="Z53" s="1062"/>
      <c r="AA53" s="1062"/>
      <c r="AB53" s="1062"/>
      <c r="AC53" s="1062"/>
      <c r="AD53" s="1062"/>
      <c r="AE53" s="1080"/>
      <c r="AF53" s="1058"/>
      <c r="AG53" s="1059"/>
      <c r="AH53" s="1059"/>
      <c r="AI53" s="1059"/>
      <c r="AJ53" s="1060"/>
      <c r="AK53" s="1061"/>
      <c r="AL53" s="1062"/>
      <c r="AM53" s="1062"/>
      <c r="AN53" s="1062"/>
      <c r="AO53" s="1062"/>
      <c r="AP53" s="1062"/>
      <c r="AQ53" s="1062"/>
      <c r="AR53" s="1062"/>
      <c r="AS53" s="1062"/>
      <c r="AT53" s="1062"/>
      <c r="AU53" s="1062"/>
      <c r="AV53" s="1062"/>
      <c r="AW53" s="1062"/>
      <c r="AX53" s="1062"/>
      <c r="AY53" s="1062"/>
      <c r="AZ53" s="1063"/>
      <c r="BA53" s="1063"/>
      <c r="BB53" s="1063"/>
      <c r="BC53" s="1063"/>
      <c r="BD53" s="1063"/>
      <c r="BE53" s="1071"/>
      <c r="BF53" s="1071"/>
      <c r="BG53" s="1071"/>
      <c r="BH53" s="1071"/>
      <c r="BI53" s="1072"/>
      <c r="BJ53" s="232"/>
      <c r="BK53" s="232"/>
      <c r="BL53" s="232"/>
      <c r="BM53" s="232"/>
      <c r="BN53" s="232"/>
      <c r="BO53" s="245"/>
      <c r="BP53" s="245"/>
      <c r="BQ53" s="242">
        <v>47</v>
      </c>
      <c r="BR53" s="243"/>
      <c r="BS53" s="1053"/>
      <c r="BT53" s="1054"/>
      <c r="BU53" s="1054"/>
      <c r="BV53" s="1054"/>
      <c r="BW53" s="1054"/>
      <c r="BX53" s="1054"/>
      <c r="BY53" s="1054"/>
      <c r="BZ53" s="1054"/>
      <c r="CA53" s="1054"/>
      <c r="CB53" s="1054"/>
      <c r="CC53" s="1054"/>
      <c r="CD53" s="1054"/>
      <c r="CE53" s="1054"/>
      <c r="CF53" s="1054"/>
      <c r="CG53" s="1055"/>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6"/>
    </row>
    <row r="54" spans="1:131" s="227" customFormat="1" ht="26.25" customHeight="1" x14ac:dyDescent="0.15">
      <c r="A54" s="241">
        <v>27</v>
      </c>
      <c r="B54" s="1076"/>
      <c r="C54" s="1077"/>
      <c r="D54" s="1077"/>
      <c r="E54" s="1077"/>
      <c r="F54" s="1077"/>
      <c r="G54" s="1077"/>
      <c r="H54" s="1077"/>
      <c r="I54" s="1077"/>
      <c r="J54" s="1077"/>
      <c r="K54" s="1077"/>
      <c r="L54" s="1077"/>
      <c r="M54" s="1077"/>
      <c r="N54" s="1077"/>
      <c r="O54" s="1077"/>
      <c r="P54" s="1078"/>
      <c r="Q54" s="1079"/>
      <c r="R54" s="1062"/>
      <c r="S54" s="1062"/>
      <c r="T54" s="1062"/>
      <c r="U54" s="1062"/>
      <c r="V54" s="1062"/>
      <c r="W54" s="1062"/>
      <c r="X54" s="1062"/>
      <c r="Y54" s="1062"/>
      <c r="Z54" s="1062"/>
      <c r="AA54" s="1062"/>
      <c r="AB54" s="1062"/>
      <c r="AC54" s="1062"/>
      <c r="AD54" s="1062"/>
      <c r="AE54" s="1080"/>
      <c r="AF54" s="1058"/>
      <c r="AG54" s="1059"/>
      <c r="AH54" s="1059"/>
      <c r="AI54" s="1059"/>
      <c r="AJ54" s="1060"/>
      <c r="AK54" s="1061"/>
      <c r="AL54" s="1062"/>
      <c r="AM54" s="1062"/>
      <c r="AN54" s="1062"/>
      <c r="AO54" s="1062"/>
      <c r="AP54" s="1062"/>
      <c r="AQ54" s="1062"/>
      <c r="AR54" s="1062"/>
      <c r="AS54" s="1062"/>
      <c r="AT54" s="1062"/>
      <c r="AU54" s="1062"/>
      <c r="AV54" s="1062"/>
      <c r="AW54" s="1062"/>
      <c r="AX54" s="1062"/>
      <c r="AY54" s="1062"/>
      <c r="AZ54" s="1063"/>
      <c r="BA54" s="1063"/>
      <c r="BB54" s="1063"/>
      <c r="BC54" s="1063"/>
      <c r="BD54" s="1063"/>
      <c r="BE54" s="1071"/>
      <c r="BF54" s="1071"/>
      <c r="BG54" s="1071"/>
      <c r="BH54" s="1071"/>
      <c r="BI54" s="1072"/>
      <c r="BJ54" s="232"/>
      <c r="BK54" s="232"/>
      <c r="BL54" s="232"/>
      <c r="BM54" s="232"/>
      <c r="BN54" s="232"/>
      <c r="BO54" s="245"/>
      <c r="BP54" s="245"/>
      <c r="BQ54" s="242">
        <v>48</v>
      </c>
      <c r="BR54" s="243"/>
      <c r="BS54" s="1053"/>
      <c r="BT54" s="1054"/>
      <c r="BU54" s="1054"/>
      <c r="BV54" s="1054"/>
      <c r="BW54" s="1054"/>
      <c r="BX54" s="1054"/>
      <c r="BY54" s="1054"/>
      <c r="BZ54" s="1054"/>
      <c r="CA54" s="1054"/>
      <c r="CB54" s="1054"/>
      <c r="CC54" s="1054"/>
      <c r="CD54" s="1054"/>
      <c r="CE54" s="1054"/>
      <c r="CF54" s="1054"/>
      <c r="CG54" s="1055"/>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6"/>
    </row>
    <row r="55" spans="1:131" s="227" customFormat="1" ht="26.25" customHeight="1" x14ac:dyDescent="0.15">
      <c r="A55" s="241">
        <v>28</v>
      </c>
      <c r="B55" s="1076"/>
      <c r="C55" s="1077"/>
      <c r="D55" s="1077"/>
      <c r="E55" s="1077"/>
      <c r="F55" s="1077"/>
      <c r="G55" s="1077"/>
      <c r="H55" s="1077"/>
      <c r="I55" s="1077"/>
      <c r="J55" s="1077"/>
      <c r="K55" s="1077"/>
      <c r="L55" s="1077"/>
      <c r="M55" s="1077"/>
      <c r="N55" s="1077"/>
      <c r="O55" s="1077"/>
      <c r="P55" s="1078"/>
      <c r="Q55" s="1079"/>
      <c r="R55" s="1062"/>
      <c r="S55" s="1062"/>
      <c r="T55" s="1062"/>
      <c r="U55" s="1062"/>
      <c r="V55" s="1062"/>
      <c r="W55" s="1062"/>
      <c r="X55" s="1062"/>
      <c r="Y55" s="1062"/>
      <c r="Z55" s="1062"/>
      <c r="AA55" s="1062"/>
      <c r="AB55" s="1062"/>
      <c r="AC55" s="1062"/>
      <c r="AD55" s="1062"/>
      <c r="AE55" s="1080"/>
      <c r="AF55" s="1058"/>
      <c r="AG55" s="1059"/>
      <c r="AH55" s="1059"/>
      <c r="AI55" s="1059"/>
      <c r="AJ55" s="1060"/>
      <c r="AK55" s="1061"/>
      <c r="AL55" s="1062"/>
      <c r="AM55" s="1062"/>
      <c r="AN55" s="1062"/>
      <c r="AO55" s="1062"/>
      <c r="AP55" s="1062"/>
      <c r="AQ55" s="1062"/>
      <c r="AR55" s="1062"/>
      <c r="AS55" s="1062"/>
      <c r="AT55" s="1062"/>
      <c r="AU55" s="1062"/>
      <c r="AV55" s="1062"/>
      <c r="AW55" s="1062"/>
      <c r="AX55" s="1062"/>
      <c r="AY55" s="1062"/>
      <c r="AZ55" s="1063"/>
      <c r="BA55" s="1063"/>
      <c r="BB55" s="1063"/>
      <c r="BC55" s="1063"/>
      <c r="BD55" s="1063"/>
      <c r="BE55" s="1071"/>
      <c r="BF55" s="1071"/>
      <c r="BG55" s="1071"/>
      <c r="BH55" s="1071"/>
      <c r="BI55" s="1072"/>
      <c r="BJ55" s="232"/>
      <c r="BK55" s="232"/>
      <c r="BL55" s="232"/>
      <c r="BM55" s="232"/>
      <c r="BN55" s="232"/>
      <c r="BO55" s="245"/>
      <c r="BP55" s="245"/>
      <c r="BQ55" s="242">
        <v>49</v>
      </c>
      <c r="BR55" s="243"/>
      <c r="BS55" s="1053"/>
      <c r="BT55" s="1054"/>
      <c r="BU55" s="1054"/>
      <c r="BV55" s="1054"/>
      <c r="BW55" s="1054"/>
      <c r="BX55" s="1054"/>
      <c r="BY55" s="1054"/>
      <c r="BZ55" s="1054"/>
      <c r="CA55" s="1054"/>
      <c r="CB55" s="1054"/>
      <c r="CC55" s="1054"/>
      <c r="CD55" s="1054"/>
      <c r="CE55" s="1054"/>
      <c r="CF55" s="1054"/>
      <c r="CG55" s="1055"/>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6"/>
    </row>
    <row r="56" spans="1:131" s="227" customFormat="1" ht="26.25" customHeight="1" x14ac:dyDescent="0.15">
      <c r="A56" s="241">
        <v>29</v>
      </c>
      <c r="B56" s="1076"/>
      <c r="C56" s="1077"/>
      <c r="D56" s="1077"/>
      <c r="E56" s="1077"/>
      <c r="F56" s="1077"/>
      <c r="G56" s="1077"/>
      <c r="H56" s="1077"/>
      <c r="I56" s="1077"/>
      <c r="J56" s="1077"/>
      <c r="K56" s="1077"/>
      <c r="L56" s="1077"/>
      <c r="M56" s="1077"/>
      <c r="N56" s="1077"/>
      <c r="O56" s="1077"/>
      <c r="P56" s="1078"/>
      <c r="Q56" s="1079"/>
      <c r="R56" s="1062"/>
      <c r="S56" s="1062"/>
      <c r="T56" s="1062"/>
      <c r="U56" s="1062"/>
      <c r="V56" s="1062"/>
      <c r="W56" s="1062"/>
      <c r="X56" s="1062"/>
      <c r="Y56" s="1062"/>
      <c r="Z56" s="1062"/>
      <c r="AA56" s="1062"/>
      <c r="AB56" s="1062"/>
      <c r="AC56" s="1062"/>
      <c r="AD56" s="1062"/>
      <c r="AE56" s="1080"/>
      <c r="AF56" s="1058"/>
      <c r="AG56" s="1059"/>
      <c r="AH56" s="1059"/>
      <c r="AI56" s="1059"/>
      <c r="AJ56" s="1060"/>
      <c r="AK56" s="1061"/>
      <c r="AL56" s="1062"/>
      <c r="AM56" s="1062"/>
      <c r="AN56" s="1062"/>
      <c r="AO56" s="1062"/>
      <c r="AP56" s="1062"/>
      <c r="AQ56" s="1062"/>
      <c r="AR56" s="1062"/>
      <c r="AS56" s="1062"/>
      <c r="AT56" s="1062"/>
      <c r="AU56" s="1062"/>
      <c r="AV56" s="1062"/>
      <c r="AW56" s="1062"/>
      <c r="AX56" s="1062"/>
      <c r="AY56" s="1062"/>
      <c r="AZ56" s="1063"/>
      <c r="BA56" s="1063"/>
      <c r="BB56" s="1063"/>
      <c r="BC56" s="1063"/>
      <c r="BD56" s="1063"/>
      <c r="BE56" s="1071"/>
      <c r="BF56" s="1071"/>
      <c r="BG56" s="1071"/>
      <c r="BH56" s="1071"/>
      <c r="BI56" s="1072"/>
      <c r="BJ56" s="232"/>
      <c r="BK56" s="232"/>
      <c r="BL56" s="232"/>
      <c r="BM56" s="232"/>
      <c r="BN56" s="232"/>
      <c r="BO56" s="245"/>
      <c r="BP56" s="245"/>
      <c r="BQ56" s="242">
        <v>50</v>
      </c>
      <c r="BR56" s="243"/>
      <c r="BS56" s="1053"/>
      <c r="BT56" s="1054"/>
      <c r="BU56" s="1054"/>
      <c r="BV56" s="1054"/>
      <c r="BW56" s="1054"/>
      <c r="BX56" s="1054"/>
      <c r="BY56" s="1054"/>
      <c r="BZ56" s="1054"/>
      <c r="CA56" s="1054"/>
      <c r="CB56" s="1054"/>
      <c r="CC56" s="1054"/>
      <c r="CD56" s="1054"/>
      <c r="CE56" s="1054"/>
      <c r="CF56" s="1054"/>
      <c r="CG56" s="1055"/>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6"/>
    </row>
    <row r="57" spans="1:131" s="227" customFormat="1" ht="26.25" customHeight="1" x14ac:dyDescent="0.15">
      <c r="A57" s="241">
        <v>30</v>
      </c>
      <c r="B57" s="1076"/>
      <c r="C57" s="1077"/>
      <c r="D57" s="1077"/>
      <c r="E57" s="1077"/>
      <c r="F57" s="1077"/>
      <c r="G57" s="1077"/>
      <c r="H57" s="1077"/>
      <c r="I57" s="1077"/>
      <c r="J57" s="1077"/>
      <c r="K57" s="1077"/>
      <c r="L57" s="1077"/>
      <c r="M57" s="1077"/>
      <c r="N57" s="1077"/>
      <c r="O57" s="1077"/>
      <c r="P57" s="1078"/>
      <c r="Q57" s="1079"/>
      <c r="R57" s="1062"/>
      <c r="S57" s="1062"/>
      <c r="T57" s="1062"/>
      <c r="U57" s="1062"/>
      <c r="V57" s="1062"/>
      <c r="W57" s="1062"/>
      <c r="X57" s="1062"/>
      <c r="Y57" s="1062"/>
      <c r="Z57" s="1062"/>
      <c r="AA57" s="1062"/>
      <c r="AB57" s="1062"/>
      <c r="AC57" s="1062"/>
      <c r="AD57" s="1062"/>
      <c r="AE57" s="1080"/>
      <c r="AF57" s="1058"/>
      <c r="AG57" s="1059"/>
      <c r="AH57" s="1059"/>
      <c r="AI57" s="1059"/>
      <c r="AJ57" s="1060"/>
      <c r="AK57" s="1061"/>
      <c r="AL57" s="1062"/>
      <c r="AM57" s="1062"/>
      <c r="AN57" s="1062"/>
      <c r="AO57" s="1062"/>
      <c r="AP57" s="1062"/>
      <c r="AQ57" s="1062"/>
      <c r="AR57" s="1062"/>
      <c r="AS57" s="1062"/>
      <c r="AT57" s="1062"/>
      <c r="AU57" s="1062"/>
      <c r="AV57" s="1062"/>
      <c r="AW57" s="1062"/>
      <c r="AX57" s="1062"/>
      <c r="AY57" s="1062"/>
      <c r="AZ57" s="1063"/>
      <c r="BA57" s="1063"/>
      <c r="BB57" s="1063"/>
      <c r="BC57" s="1063"/>
      <c r="BD57" s="1063"/>
      <c r="BE57" s="1071"/>
      <c r="BF57" s="1071"/>
      <c r="BG57" s="1071"/>
      <c r="BH57" s="1071"/>
      <c r="BI57" s="1072"/>
      <c r="BJ57" s="232"/>
      <c r="BK57" s="232"/>
      <c r="BL57" s="232"/>
      <c r="BM57" s="232"/>
      <c r="BN57" s="232"/>
      <c r="BO57" s="245"/>
      <c r="BP57" s="245"/>
      <c r="BQ57" s="242">
        <v>51</v>
      </c>
      <c r="BR57" s="243"/>
      <c r="BS57" s="1053"/>
      <c r="BT57" s="1054"/>
      <c r="BU57" s="1054"/>
      <c r="BV57" s="1054"/>
      <c r="BW57" s="1054"/>
      <c r="BX57" s="1054"/>
      <c r="BY57" s="1054"/>
      <c r="BZ57" s="1054"/>
      <c r="CA57" s="1054"/>
      <c r="CB57" s="1054"/>
      <c r="CC57" s="1054"/>
      <c r="CD57" s="1054"/>
      <c r="CE57" s="1054"/>
      <c r="CF57" s="1054"/>
      <c r="CG57" s="1055"/>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6"/>
    </row>
    <row r="58" spans="1:131" s="227" customFormat="1" ht="26.25" customHeight="1" x14ac:dyDescent="0.15">
      <c r="A58" s="241">
        <v>31</v>
      </c>
      <c r="B58" s="1076"/>
      <c r="C58" s="1077"/>
      <c r="D58" s="1077"/>
      <c r="E58" s="1077"/>
      <c r="F58" s="1077"/>
      <c r="G58" s="1077"/>
      <c r="H58" s="1077"/>
      <c r="I58" s="1077"/>
      <c r="J58" s="1077"/>
      <c r="K58" s="1077"/>
      <c r="L58" s="1077"/>
      <c r="M58" s="1077"/>
      <c r="N58" s="1077"/>
      <c r="O58" s="1077"/>
      <c r="P58" s="1078"/>
      <c r="Q58" s="1079"/>
      <c r="R58" s="1062"/>
      <c r="S58" s="1062"/>
      <c r="T58" s="1062"/>
      <c r="U58" s="1062"/>
      <c r="V58" s="1062"/>
      <c r="W58" s="1062"/>
      <c r="X58" s="1062"/>
      <c r="Y58" s="1062"/>
      <c r="Z58" s="1062"/>
      <c r="AA58" s="1062"/>
      <c r="AB58" s="1062"/>
      <c r="AC58" s="1062"/>
      <c r="AD58" s="1062"/>
      <c r="AE58" s="1080"/>
      <c r="AF58" s="1058"/>
      <c r="AG58" s="1059"/>
      <c r="AH58" s="1059"/>
      <c r="AI58" s="1059"/>
      <c r="AJ58" s="1060"/>
      <c r="AK58" s="1061"/>
      <c r="AL58" s="1062"/>
      <c r="AM58" s="1062"/>
      <c r="AN58" s="1062"/>
      <c r="AO58" s="1062"/>
      <c r="AP58" s="1062"/>
      <c r="AQ58" s="1062"/>
      <c r="AR58" s="1062"/>
      <c r="AS58" s="1062"/>
      <c r="AT58" s="1062"/>
      <c r="AU58" s="1062"/>
      <c r="AV58" s="1062"/>
      <c r="AW58" s="1062"/>
      <c r="AX58" s="1062"/>
      <c r="AY58" s="1062"/>
      <c r="AZ58" s="1063"/>
      <c r="BA58" s="1063"/>
      <c r="BB58" s="1063"/>
      <c r="BC58" s="1063"/>
      <c r="BD58" s="1063"/>
      <c r="BE58" s="1071"/>
      <c r="BF58" s="1071"/>
      <c r="BG58" s="1071"/>
      <c r="BH58" s="1071"/>
      <c r="BI58" s="1072"/>
      <c r="BJ58" s="232"/>
      <c r="BK58" s="232"/>
      <c r="BL58" s="232"/>
      <c r="BM58" s="232"/>
      <c r="BN58" s="232"/>
      <c r="BO58" s="245"/>
      <c r="BP58" s="245"/>
      <c r="BQ58" s="242">
        <v>52</v>
      </c>
      <c r="BR58" s="243"/>
      <c r="BS58" s="1053"/>
      <c r="BT58" s="1054"/>
      <c r="BU58" s="1054"/>
      <c r="BV58" s="1054"/>
      <c r="BW58" s="1054"/>
      <c r="BX58" s="1054"/>
      <c r="BY58" s="1054"/>
      <c r="BZ58" s="1054"/>
      <c r="CA58" s="1054"/>
      <c r="CB58" s="1054"/>
      <c r="CC58" s="1054"/>
      <c r="CD58" s="1054"/>
      <c r="CE58" s="1054"/>
      <c r="CF58" s="1054"/>
      <c r="CG58" s="1055"/>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6"/>
    </row>
    <row r="59" spans="1:131" s="227" customFormat="1" ht="26.25" customHeight="1" x14ac:dyDescent="0.15">
      <c r="A59" s="241">
        <v>32</v>
      </c>
      <c r="B59" s="1076"/>
      <c r="C59" s="1077"/>
      <c r="D59" s="1077"/>
      <c r="E59" s="1077"/>
      <c r="F59" s="1077"/>
      <c r="G59" s="1077"/>
      <c r="H59" s="1077"/>
      <c r="I59" s="1077"/>
      <c r="J59" s="1077"/>
      <c r="K59" s="1077"/>
      <c r="L59" s="1077"/>
      <c r="M59" s="1077"/>
      <c r="N59" s="1077"/>
      <c r="O59" s="1077"/>
      <c r="P59" s="1078"/>
      <c r="Q59" s="1079"/>
      <c r="R59" s="1062"/>
      <c r="S59" s="1062"/>
      <c r="T59" s="1062"/>
      <c r="U59" s="1062"/>
      <c r="V59" s="1062"/>
      <c r="W59" s="1062"/>
      <c r="X59" s="1062"/>
      <c r="Y59" s="1062"/>
      <c r="Z59" s="1062"/>
      <c r="AA59" s="1062"/>
      <c r="AB59" s="1062"/>
      <c r="AC59" s="1062"/>
      <c r="AD59" s="1062"/>
      <c r="AE59" s="1080"/>
      <c r="AF59" s="1058"/>
      <c r="AG59" s="1059"/>
      <c r="AH59" s="1059"/>
      <c r="AI59" s="1059"/>
      <c r="AJ59" s="1060"/>
      <c r="AK59" s="1061"/>
      <c r="AL59" s="1062"/>
      <c r="AM59" s="1062"/>
      <c r="AN59" s="1062"/>
      <c r="AO59" s="1062"/>
      <c r="AP59" s="1062"/>
      <c r="AQ59" s="1062"/>
      <c r="AR59" s="1062"/>
      <c r="AS59" s="1062"/>
      <c r="AT59" s="1062"/>
      <c r="AU59" s="1062"/>
      <c r="AV59" s="1062"/>
      <c r="AW59" s="1062"/>
      <c r="AX59" s="1062"/>
      <c r="AY59" s="1062"/>
      <c r="AZ59" s="1063"/>
      <c r="BA59" s="1063"/>
      <c r="BB59" s="1063"/>
      <c r="BC59" s="1063"/>
      <c r="BD59" s="1063"/>
      <c r="BE59" s="1071"/>
      <c r="BF59" s="1071"/>
      <c r="BG59" s="1071"/>
      <c r="BH59" s="1071"/>
      <c r="BI59" s="1072"/>
      <c r="BJ59" s="232"/>
      <c r="BK59" s="232"/>
      <c r="BL59" s="232"/>
      <c r="BM59" s="232"/>
      <c r="BN59" s="232"/>
      <c r="BO59" s="245"/>
      <c r="BP59" s="245"/>
      <c r="BQ59" s="242">
        <v>53</v>
      </c>
      <c r="BR59" s="243"/>
      <c r="BS59" s="1053"/>
      <c r="BT59" s="1054"/>
      <c r="BU59" s="1054"/>
      <c r="BV59" s="1054"/>
      <c r="BW59" s="1054"/>
      <c r="BX59" s="1054"/>
      <c r="BY59" s="1054"/>
      <c r="BZ59" s="1054"/>
      <c r="CA59" s="1054"/>
      <c r="CB59" s="1054"/>
      <c r="CC59" s="1054"/>
      <c r="CD59" s="1054"/>
      <c r="CE59" s="1054"/>
      <c r="CF59" s="1054"/>
      <c r="CG59" s="1055"/>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6"/>
    </row>
    <row r="60" spans="1:131" s="227" customFormat="1" ht="26.25" customHeight="1" x14ac:dyDescent="0.15">
      <c r="A60" s="241">
        <v>33</v>
      </c>
      <c r="B60" s="1076"/>
      <c r="C60" s="1077"/>
      <c r="D60" s="1077"/>
      <c r="E60" s="1077"/>
      <c r="F60" s="1077"/>
      <c r="G60" s="1077"/>
      <c r="H60" s="1077"/>
      <c r="I60" s="1077"/>
      <c r="J60" s="1077"/>
      <c r="K60" s="1077"/>
      <c r="L60" s="1077"/>
      <c r="M60" s="1077"/>
      <c r="N60" s="1077"/>
      <c r="O60" s="1077"/>
      <c r="P60" s="1078"/>
      <c r="Q60" s="1079"/>
      <c r="R60" s="1062"/>
      <c r="S60" s="1062"/>
      <c r="T60" s="1062"/>
      <c r="U60" s="1062"/>
      <c r="V60" s="1062"/>
      <c r="W60" s="1062"/>
      <c r="X60" s="1062"/>
      <c r="Y60" s="1062"/>
      <c r="Z60" s="1062"/>
      <c r="AA60" s="1062"/>
      <c r="AB60" s="1062"/>
      <c r="AC60" s="1062"/>
      <c r="AD60" s="1062"/>
      <c r="AE60" s="1080"/>
      <c r="AF60" s="1058"/>
      <c r="AG60" s="1059"/>
      <c r="AH60" s="1059"/>
      <c r="AI60" s="1059"/>
      <c r="AJ60" s="1060"/>
      <c r="AK60" s="1061"/>
      <c r="AL60" s="1062"/>
      <c r="AM60" s="1062"/>
      <c r="AN60" s="1062"/>
      <c r="AO60" s="1062"/>
      <c r="AP60" s="1062"/>
      <c r="AQ60" s="1062"/>
      <c r="AR60" s="1062"/>
      <c r="AS60" s="1062"/>
      <c r="AT60" s="1062"/>
      <c r="AU60" s="1062"/>
      <c r="AV60" s="1062"/>
      <c r="AW60" s="1062"/>
      <c r="AX60" s="1062"/>
      <c r="AY60" s="1062"/>
      <c r="AZ60" s="1063"/>
      <c r="BA60" s="1063"/>
      <c r="BB60" s="1063"/>
      <c r="BC60" s="1063"/>
      <c r="BD60" s="1063"/>
      <c r="BE60" s="1071"/>
      <c r="BF60" s="1071"/>
      <c r="BG60" s="1071"/>
      <c r="BH60" s="1071"/>
      <c r="BI60" s="1072"/>
      <c r="BJ60" s="232"/>
      <c r="BK60" s="232"/>
      <c r="BL60" s="232"/>
      <c r="BM60" s="232"/>
      <c r="BN60" s="232"/>
      <c r="BO60" s="245"/>
      <c r="BP60" s="245"/>
      <c r="BQ60" s="242">
        <v>54</v>
      </c>
      <c r="BR60" s="243"/>
      <c r="BS60" s="1053"/>
      <c r="BT60" s="1054"/>
      <c r="BU60" s="1054"/>
      <c r="BV60" s="1054"/>
      <c r="BW60" s="1054"/>
      <c r="BX60" s="1054"/>
      <c r="BY60" s="1054"/>
      <c r="BZ60" s="1054"/>
      <c r="CA60" s="1054"/>
      <c r="CB60" s="1054"/>
      <c r="CC60" s="1054"/>
      <c r="CD60" s="1054"/>
      <c r="CE60" s="1054"/>
      <c r="CF60" s="1054"/>
      <c r="CG60" s="1055"/>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6"/>
    </row>
    <row r="61" spans="1:131" s="227" customFormat="1" ht="26.25" customHeight="1" thickBot="1" x14ac:dyDescent="0.2">
      <c r="A61" s="241">
        <v>34</v>
      </c>
      <c r="B61" s="1076"/>
      <c r="C61" s="1077"/>
      <c r="D61" s="1077"/>
      <c r="E61" s="1077"/>
      <c r="F61" s="1077"/>
      <c r="G61" s="1077"/>
      <c r="H61" s="1077"/>
      <c r="I61" s="1077"/>
      <c r="J61" s="1077"/>
      <c r="K61" s="1077"/>
      <c r="L61" s="1077"/>
      <c r="M61" s="1077"/>
      <c r="N61" s="1077"/>
      <c r="O61" s="1077"/>
      <c r="P61" s="1078"/>
      <c r="Q61" s="1079"/>
      <c r="R61" s="1062"/>
      <c r="S61" s="1062"/>
      <c r="T61" s="1062"/>
      <c r="U61" s="1062"/>
      <c r="V61" s="1062"/>
      <c r="W61" s="1062"/>
      <c r="X61" s="1062"/>
      <c r="Y61" s="1062"/>
      <c r="Z61" s="1062"/>
      <c r="AA61" s="1062"/>
      <c r="AB61" s="1062"/>
      <c r="AC61" s="1062"/>
      <c r="AD61" s="1062"/>
      <c r="AE61" s="1080"/>
      <c r="AF61" s="1058"/>
      <c r="AG61" s="1059"/>
      <c r="AH61" s="1059"/>
      <c r="AI61" s="1059"/>
      <c r="AJ61" s="1060"/>
      <c r="AK61" s="1061"/>
      <c r="AL61" s="1062"/>
      <c r="AM61" s="1062"/>
      <c r="AN61" s="1062"/>
      <c r="AO61" s="1062"/>
      <c r="AP61" s="1062"/>
      <c r="AQ61" s="1062"/>
      <c r="AR61" s="1062"/>
      <c r="AS61" s="1062"/>
      <c r="AT61" s="1062"/>
      <c r="AU61" s="1062"/>
      <c r="AV61" s="1062"/>
      <c r="AW61" s="1062"/>
      <c r="AX61" s="1062"/>
      <c r="AY61" s="1062"/>
      <c r="AZ61" s="1063"/>
      <c r="BA61" s="1063"/>
      <c r="BB61" s="1063"/>
      <c r="BC61" s="1063"/>
      <c r="BD61" s="1063"/>
      <c r="BE61" s="1071"/>
      <c r="BF61" s="1071"/>
      <c r="BG61" s="1071"/>
      <c r="BH61" s="1071"/>
      <c r="BI61" s="1072"/>
      <c r="BJ61" s="232"/>
      <c r="BK61" s="232"/>
      <c r="BL61" s="232"/>
      <c r="BM61" s="232"/>
      <c r="BN61" s="232"/>
      <c r="BO61" s="245"/>
      <c r="BP61" s="245"/>
      <c r="BQ61" s="242">
        <v>55</v>
      </c>
      <c r="BR61" s="243"/>
      <c r="BS61" s="1053"/>
      <c r="BT61" s="1054"/>
      <c r="BU61" s="1054"/>
      <c r="BV61" s="1054"/>
      <c r="BW61" s="1054"/>
      <c r="BX61" s="1054"/>
      <c r="BY61" s="1054"/>
      <c r="BZ61" s="1054"/>
      <c r="CA61" s="1054"/>
      <c r="CB61" s="1054"/>
      <c r="CC61" s="1054"/>
      <c r="CD61" s="1054"/>
      <c r="CE61" s="1054"/>
      <c r="CF61" s="1054"/>
      <c r="CG61" s="1055"/>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6"/>
    </row>
    <row r="62" spans="1:131" s="227" customFormat="1" ht="26.25" customHeight="1" x14ac:dyDescent="0.15">
      <c r="A62" s="241">
        <v>35</v>
      </c>
      <c r="B62" s="1076"/>
      <c r="C62" s="1077"/>
      <c r="D62" s="1077"/>
      <c r="E62" s="1077"/>
      <c r="F62" s="1077"/>
      <c r="G62" s="1077"/>
      <c r="H62" s="1077"/>
      <c r="I62" s="1077"/>
      <c r="J62" s="1077"/>
      <c r="K62" s="1077"/>
      <c r="L62" s="1077"/>
      <c r="M62" s="1077"/>
      <c r="N62" s="1077"/>
      <c r="O62" s="1077"/>
      <c r="P62" s="1078"/>
      <c r="Q62" s="1079"/>
      <c r="R62" s="1062"/>
      <c r="S62" s="1062"/>
      <c r="T62" s="1062"/>
      <c r="U62" s="1062"/>
      <c r="V62" s="1062"/>
      <c r="W62" s="1062"/>
      <c r="X62" s="1062"/>
      <c r="Y62" s="1062"/>
      <c r="Z62" s="1062"/>
      <c r="AA62" s="1062"/>
      <c r="AB62" s="1062"/>
      <c r="AC62" s="1062"/>
      <c r="AD62" s="1062"/>
      <c r="AE62" s="1080"/>
      <c r="AF62" s="1058"/>
      <c r="AG62" s="1059"/>
      <c r="AH62" s="1059"/>
      <c r="AI62" s="1059"/>
      <c r="AJ62" s="1060"/>
      <c r="AK62" s="1061"/>
      <c r="AL62" s="1062"/>
      <c r="AM62" s="1062"/>
      <c r="AN62" s="1062"/>
      <c r="AO62" s="1062"/>
      <c r="AP62" s="1062"/>
      <c r="AQ62" s="1062"/>
      <c r="AR62" s="1062"/>
      <c r="AS62" s="1062"/>
      <c r="AT62" s="1062"/>
      <c r="AU62" s="1062"/>
      <c r="AV62" s="1062"/>
      <c r="AW62" s="1062"/>
      <c r="AX62" s="1062"/>
      <c r="AY62" s="1062"/>
      <c r="AZ62" s="1063"/>
      <c r="BA62" s="1063"/>
      <c r="BB62" s="1063"/>
      <c r="BC62" s="1063"/>
      <c r="BD62" s="1063"/>
      <c r="BE62" s="1071"/>
      <c r="BF62" s="1071"/>
      <c r="BG62" s="1071"/>
      <c r="BH62" s="1071"/>
      <c r="BI62" s="1072"/>
      <c r="BJ62" s="1073" t="s">
        <v>403</v>
      </c>
      <c r="BK62" s="1074"/>
      <c r="BL62" s="1074"/>
      <c r="BM62" s="1074"/>
      <c r="BN62" s="1075"/>
      <c r="BO62" s="245"/>
      <c r="BP62" s="245"/>
      <c r="BQ62" s="242">
        <v>56</v>
      </c>
      <c r="BR62" s="243"/>
      <c r="BS62" s="1053"/>
      <c r="BT62" s="1054"/>
      <c r="BU62" s="1054"/>
      <c r="BV62" s="1054"/>
      <c r="BW62" s="1054"/>
      <c r="BX62" s="1054"/>
      <c r="BY62" s="1054"/>
      <c r="BZ62" s="1054"/>
      <c r="CA62" s="1054"/>
      <c r="CB62" s="1054"/>
      <c r="CC62" s="1054"/>
      <c r="CD62" s="1054"/>
      <c r="CE62" s="1054"/>
      <c r="CF62" s="1054"/>
      <c r="CG62" s="1055"/>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6"/>
    </row>
    <row r="63" spans="1:131" s="227" customFormat="1" ht="26.25" customHeight="1" thickBot="1" x14ac:dyDescent="0.2">
      <c r="A63" s="244" t="s">
        <v>380</v>
      </c>
      <c r="B63" s="975" t="s">
        <v>404</v>
      </c>
      <c r="C63" s="976"/>
      <c r="D63" s="976"/>
      <c r="E63" s="976"/>
      <c r="F63" s="976"/>
      <c r="G63" s="976"/>
      <c r="H63" s="976"/>
      <c r="I63" s="976"/>
      <c r="J63" s="976"/>
      <c r="K63" s="976"/>
      <c r="L63" s="976"/>
      <c r="M63" s="976"/>
      <c r="N63" s="976"/>
      <c r="O63" s="976"/>
      <c r="P63" s="977"/>
      <c r="Q63" s="995"/>
      <c r="R63" s="996"/>
      <c r="S63" s="996"/>
      <c r="T63" s="996"/>
      <c r="U63" s="996"/>
      <c r="V63" s="996"/>
      <c r="W63" s="996"/>
      <c r="X63" s="996"/>
      <c r="Y63" s="996"/>
      <c r="Z63" s="996"/>
      <c r="AA63" s="996"/>
      <c r="AB63" s="996"/>
      <c r="AC63" s="996"/>
      <c r="AD63" s="996"/>
      <c r="AE63" s="1067"/>
      <c r="AF63" s="1068">
        <v>67</v>
      </c>
      <c r="AG63" s="991"/>
      <c r="AH63" s="991"/>
      <c r="AI63" s="991"/>
      <c r="AJ63" s="1069"/>
      <c r="AK63" s="1070"/>
      <c r="AL63" s="996"/>
      <c r="AM63" s="996"/>
      <c r="AN63" s="996"/>
      <c r="AO63" s="996"/>
      <c r="AP63" s="991">
        <f>+AP31+AP32+AP33</f>
        <v>208</v>
      </c>
      <c r="AQ63" s="991"/>
      <c r="AR63" s="991"/>
      <c r="AS63" s="991"/>
      <c r="AT63" s="991"/>
      <c r="AU63" s="991">
        <f>+AU31+AU32+AU33</f>
        <v>208</v>
      </c>
      <c r="AV63" s="991"/>
      <c r="AW63" s="991"/>
      <c r="AX63" s="991"/>
      <c r="AY63" s="991"/>
      <c r="AZ63" s="1064"/>
      <c r="BA63" s="1064"/>
      <c r="BB63" s="1064"/>
      <c r="BC63" s="1064"/>
      <c r="BD63" s="1064"/>
      <c r="BE63" s="993"/>
      <c r="BF63" s="993"/>
      <c r="BG63" s="993"/>
      <c r="BH63" s="993"/>
      <c r="BI63" s="994"/>
      <c r="BJ63" s="1065" t="s">
        <v>405</v>
      </c>
      <c r="BK63" s="982"/>
      <c r="BL63" s="982"/>
      <c r="BM63" s="982"/>
      <c r="BN63" s="1066"/>
      <c r="BO63" s="245"/>
      <c r="BP63" s="245"/>
      <c r="BQ63" s="242">
        <v>57</v>
      </c>
      <c r="BR63" s="243"/>
      <c r="BS63" s="1053"/>
      <c r="BT63" s="1054"/>
      <c r="BU63" s="1054"/>
      <c r="BV63" s="1054"/>
      <c r="BW63" s="1054"/>
      <c r="BX63" s="1054"/>
      <c r="BY63" s="1054"/>
      <c r="BZ63" s="1054"/>
      <c r="CA63" s="1054"/>
      <c r="CB63" s="1054"/>
      <c r="CC63" s="1054"/>
      <c r="CD63" s="1054"/>
      <c r="CE63" s="1054"/>
      <c r="CF63" s="1054"/>
      <c r="CG63" s="1055"/>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53"/>
      <c r="BT64" s="1054"/>
      <c r="BU64" s="1054"/>
      <c r="BV64" s="1054"/>
      <c r="BW64" s="1054"/>
      <c r="BX64" s="1054"/>
      <c r="BY64" s="1054"/>
      <c r="BZ64" s="1054"/>
      <c r="CA64" s="1054"/>
      <c r="CB64" s="1054"/>
      <c r="CC64" s="1054"/>
      <c r="CD64" s="1054"/>
      <c r="CE64" s="1054"/>
      <c r="CF64" s="1054"/>
      <c r="CG64" s="1055"/>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53"/>
      <c r="BT65" s="1054"/>
      <c r="BU65" s="1054"/>
      <c r="BV65" s="1054"/>
      <c r="BW65" s="1054"/>
      <c r="BX65" s="1054"/>
      <c r="BY65" s="1054"/>
      <c r="BZ65" s="1054"/>
      <c r="CA65" s="1054"/>
      <c r="CB65" s="1054"/>
      <c r="CC65" s="1054"/>
      <c r="CD65" s="1054"/>
      <c r="CE65" s="1054"/>
      <c r="CF65" s="1054"/>
      <c r="CG65" s="1055"/>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6"/>
    </row>
    <row r="66" spans="1:131" s="227" customFormat="1" ht="26.25" customHeight="1" x14ac:dyDescent="0.15">
      <c r="A66" s="1034" t="s">
        <v>407</v>
      </c>
      <c r="B66" s="1035"/>
      <c r="C66" s="1035"/>
      <c r="D66" s="1035"/>
      <c r="E66" s="1035"/>
      <c r="F66" s="1035"/>
      <c r="G66" s="1035"/>
      <c r="H66" s="1035"/>
      <c r="I66" s="1035"/>
      <c r="J66" s="1035"/>
      <c r="K66" s="1035"/>
      <c r="L66" s="1035"/>
      <c r="M66" s="1035"/>
      <c r="N66" s="1035"/>
      <c r="O66" s="1035"/>
      <c r="P66" s="1036"/>
      <c r="Q66" s="1040" t="s">
        <v>408</v>
      </c>
      <c r="R66" s="1041"/>
      <c r="S66" s="1041"/>
      <c r="T66" s="1041"/>
      <c r="U66" s="1042"/>
      <c r="V66" s="1040" t="s">
        <v>409</v>
      </c>
      <c r="W66" s="1041"/>
      <c r="X66" s="1041"/>
      <c r="Y66" s="1041"/>
      <c r="Z66" s="1042"/>
      <c r="AA66" s="1040" t="s">
        <v>410</v>
      </c>
      <c r="AB66" s="1041"/>
      <c r="AC66" s="1041"/>
      <c r="AD66" s="1041"/>
      <c r="AE66" s="1042"/>
      <c r="AF66" s="1046" t="s">
        <v>411</v>
      </c>
      <c r="AG66" s="1047"/>
      <c r="AH66" s="1047"/>
      <c r="AI66" s="1047"/>
      <c r="AJ66" s="1048"/>
      <c r="AK66" s="1040" t="s">
        <v>412</v>
      </c>
      <c r="AL66" s="1035"/>
      <c r="AM66" s="1035"/>
      <c r="AN66" s="1035"/>
      <c r="AO66" s="1036"/>
      <c r="AP66" s="1040" t="s">
        <v>413</v>
      </c>
      <c r="AQ66" s="1041"/>
      <c r="AR66" s="1041"/>
      <c r="AS66" s="1041"/>
      <c r="AT66" s="1042"/>
      <c r="AU66" s="1040" t="s">
        <v>414</v>
      </c>
      <c r="AV66" s="1041"/>
      <c r="AW66" s="1041"/>
      <c r="AX66" s="1041"/>
      <c r="AY66" s="1042"/>
      <c r="AZ66" s="1040" t="s">
        <v>368</v>
      </c>
      <c r="BA66" s="1041"/>
      <c r="BB66" s="1041"/>
      <c r="BC66" s="1041"/>
      <c r="BD66" s="1056"/>
      <c r="BE66" s="245"/>
      <c r="BF66" s="245"/>
      <c r="BG66" s="245"/>
      <c r="BH66" s="245"/>
      <c r="BI66" s="245"/>
      <c r="BJ66" s="245"/>
      <c r="BK66" s="245"/>
      <c r="BL66" s="245"/>
      <c r="BM66" s="245"/>
      <c r="BN66" s="245"/>
      <c r="BO66" s="245"/>
      <c r="BP66" s="245"/>
      <c r="BQ66" s="242">
        <v>60</v>
      </c>
      <c r="BR66" s="247"/>
      <c r="BS66" s="985"/>
      <c r="BT66" s="986"/>
      <c r="BU66" s="986"/>
      <c r="BV66" s="986"/>
      <c r="BW66" s="986"/>
      <c r="BX66" s="986"/>
      <c r="BY66" s="986"/>
      <c r="BZ66" s="986"/>
      <c r="CA66" s="986"/>
      <c r="CB66" s="986"/>
      <c r="CC66" s="986"/>
      <c r="CD66" s="986"/>
      <c r="CE66" s="986"/>
      <c r="CF66" s="986"/>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2"/>
      <c r="DW66" s="973"/>
      <c r="DX66" s="973"/>
      <c r="DY66" s="973"/>
      <c r="DZ66" s="974"/>
      <c r="EA66" s="226"/>
    </row>
    <row r="67" spans="1:131" s="227" customFormat="1" ht="26.25" customHeight="1" thickBot="1" x14ac:dyDescent="0.2">
      <c r="A67" s="1037"/>
      <c r="B67" s="1038"/>
      <c r="C67" s="1038"/>
      <c r="D67" s="1038"/>
      <c r="E67" s="1038"/>
      <c r="F67" s="1038"/>
      <c r="G67" s="1038"/>
      <c r="H67" s="1038"/>
      <c r="I67" s="1038"/>
      <c r="J67" s="1038"/>
      <c r="K67" s="1038"/>
      <c r="L67" s="1038"/>
      <c r="M67" s="1038"/>
      <c r="N67" s="1038"/>
      <c r="O67" s="1038"/>
      <c r="P67" s="1039"/>
      <c r="Q67" s="1043"/>
      <c r="R67" s="1044"/>
      <c r="S67" s="1044"/>
      <c r="T67" s="1044"/>
      <c r="U67" s="1045"/>
      <c r="V67" s="1043"/>
      <c r="W67" s="1044"/>
      <c r="X67" s="1044"/>
      <c r="Y67" s="1044"/>
      <c r="Z67" s="1045"/>
      <c r="AA67" s="1043"/>
      <c r="AB67" s="1044"/>
      <c r="AC67" s="1044"/>
      <c r="AD67" s="1044"/>
      <c r="AE67" s="1045"/>
      <c r="AF67" s="1049"/>
      <c r="AG67" s="1050"/>
      <c r="AH67" s="1050"/>
      <c r="AI67" s="1050"/>
      <c r="AJ67" s="1051"/>
      <c r="AK67" s="1052"/>
      <c r="AL67" s="1038"/>
      <c r="AM67" s="1038"/>
      <c r="AN67" s="1038"/>
      <c r="AO67" s="1039"/>
      <c r="AP67" s="1043"/>
      <c r="AQ67" s="1044"/>
      <c r="AR67" s="1044"/>
      <c r="AS67" s="1044"/>
      <c r="AT67" s="1045"/>
      <c r="AU67" s="1043"/>
      <c r="AV67" s="1044"/>
      <c r="AW67" s="1044"/>
      <c r="AX67" s="1044"/>
      <c r="AY67" s="1045"/>
      <c r="AZ67" s="1043"/>
      <c r="BA67" s="1044"/>
      <c r="BB67" s="1044"/>
      <c r="BC67" s="1044"/>
      <c r="BD67" s="1057"/>
      <c r="BE67" s="245"/>
      <c r="BF67" s="245"/>
      <c r="BG67" s="245"/>
      <c r="BH67" s="245"/>
      <c r="BI67" s="245"/>
      <c r="BJ67" s="245"/>
      <c r="BK67" s="245"/>
      <c r="BL67" s="245"/>
      <c r="BM67" s="245"/>
      <c r="BN67" s="245"/>
      <c r="BO67" s="245"/>
      <c r="BP67" s="245"/>
      <c r="BQ67" s="242">
        <v>61</v>
      </c>
      <c r="BR67" s="247"/>
      <c r="BS67" s="985"/>
      <c r="BT67" s="986"/>
      <c r="BU67" s="986"/>
      <c r="BV67" s="986"/>
      <c r="BW67" s="986"/>
      <c r="BX67" s="986"/>
      <c r="BY67" s="986"/>
      <c r="BZ67" s="986"/>
      <c r="CA67" s="986"/>
      <c r="CB67" s="986"/>
      <c r="CC67" s="986"/>
      <c r="CD67" s="986"/>
      <c r="CE67" s="986"/>
      <c r="CF67" s="986"/>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2"/>
      <c r="DW67" s="973"/>
      <c r="DX67" s="973"/>
      <c r="DY67" s="973"/>
      <c r="DZ67" s="974"/>
      <c r="EA67" s="226"/>
    </row>
    <row r="68" spans="1:131" s="227" customFormat="1" ht="26.25" customHeight="1" thickTop="1" x14ac:dyDescent="0.15">
      <c r="A68" s="238">
        <v>1</v>
      </c>
      <c r="B68" s="1024" t="s">
        <v>577</v>
      </c>
      <c r="C68" s="1025"/>
      <c r="D68" s="1025"/>
      <c r="E68" s="1025"/>
      <c r="F68" s="1025"/>
      <c r="G68" s="1025"/>
      <c r="H68" s="1025"/>
      <c r="I68" s="1025"/>
      <c r="J68" s="1025"/>
      <c r="K68" s="1025"/>
      <c r="L68" s="1025"/>
      <c r="M68" s="1025"/>
      <c r="N68" s="1025"/>
      <c r="O68" s="1025"/>
      <c r="P68" s="1026"/>
      <c r="Q68" s="1027">
        <v>3</v>
      </c>
      <c r="R68" s="1021"/>
      <c r="S68" s="1021"/>
      <c r="T68" s="1021"/>
      <c r="U68" s="1021"/>
      <c r="V68" s="1021">
        <v>3</v>
      </c>
      <c r="W68" s="1021"/>
      <c r="X68" s="1021"/>
      <c r="Y68" s="1021"/>
      <c r="Z68" s="1021"/>
      <c r="AA68" s="1021">
        <v>0</v>
      </c>
      <c r="AB68" s="1021"/>
      <c r="AC68" s="1021"/>
      <c r="AD68" s="1021"/>
      <c r="AE68" s="1021"/>
      <c r="AF68" s="1021">
        <v>0</v>
      </c>
      <c r="AG68" s="1021"/>
      <c r="AH68" s="1021"/>
      <c r="AI68" s="1021"/>
      <c r="AJ68" s="1021"/>
      <c r="AK68" s="1020" t="s">
        <v>592</v>
      </c>
      <c r="AL68" s="1021"/>
      <c r="AM68" s="1021"/>
      <c r="AN68" s="1021"/>
      <c r="AO68" s="1021"/>
      <c r="AP68" s="1020" t="s">
        <v>592</v>
      </c>
      <c r="AQ68" s="1021"/>
      <c r="AR68" s="1021"/>
      <c r="AS68" s="1021"/>
      <c r="AT68" s="1021"/>
      <c r="AU68" s="1020" t="s">
        <v>592</v>
      </c>
      <c r="AV68" s="1021"/>
      <c r="AW68" s="1021"/>
      <c r="AX68" s="1021"/>
      <c r="AY68" s="1021"/>
      <c r="AZ68" s="1022"/>
      <c r="BA68" s="1022"/>
      <c r="BB68" s="1022"/>
      <c r="BC68" s="1022"/>
      <c r="BD68" s="1023"/>
      <c r="BE68" s="245"/>
      <c r="BF68" s="245"/>
      <c r="BG68" s="245"/>
      <c r="BH68" s="245"/>
      <c r="BI68" s="245"/>
      <c r="BJ68" s="245"/>
      <c r="BK68" s="245"/>
      <c r="BL68" s="245"/>
      <c r="BM68" s="245"/>
      <c r="BN68" s="245"/>
      <c r="BO68" s="245"/>
      <c r="BP68" s="245"/>
      <c r="BQ68" s="242">
        <v>62</v>
      </c>
      <c r="BR68" s="247"/>
      <c r="BS68" s="985"/>
      <c r="BT68" s="986"/>
      <c r="BU68" s="986"/>
      <c r="BV68" s="986"/>
      <c r="BW68" s="986"/>
      <c r="BX68" s="986"/>
      <c r="BY68" s="986"/>
      <c r="BZ68" s="986"/>
      <c r="CA68" s="986"/>
      <c r="CB68" s="986"/>
      <c r="CC68" s="986"/>
      <c r="CD68" s="986"/>
      <c r="CE68" s="986"/>
      <c r="CF68" s="986"/>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2"/>
      <c r="DW68" s="973"/>
      <c r="DX68" s="973"/>
      <c r="DY68" s="973"/>
      <c r="DZ68" s="974"/>
      <c r="EA68" s="226"/>
    </row>
    <row r="69" spans="1:131" s="227" customFormat="1" ht="26.25" customHeight="1" x14ac:dyDescent="0.15">
      <c r="A69" s="241">
        <v>2</v>
      </c>
      <c r="B69" s="1007" t="s">
        <v>578</v>
      </c>
      <c r="C69" s="1008"/>
      <c r="D69" s="1008"/>
      <c r="E69" s="1008"/>
      <c r="F69" s="1008"/>
      <c r="G69" s="1008"/>
      <c r="H69" s="1008"/>
      <c r="I69" s="1008"/>
      <c r="J69" s="1008"/>
      <c r="K69" s="1008"/>
      <c r="L69" s="1008"/>
      <c r="M69" s="1008"/>
      <c r="N69" s="1008"/>
      <c r="O69" s="1008"/>
      <c r="P69" s="1009"/>
      <c r="Q69" s="1010">
        <v>28</v>
      </c>
      <c r="R69" s="1004"/>
      <c r="S69" s="1004"/>
      <c r="T69" s="1004"/>
      <c r="U69" s="1004"/>
      <c r="V69" s="1004">
        <v>23</v>
      </c>
      <c r="W69" s="1004"/>
      <c r="X69" s="1004"/>
      <c r="Y69" s="1004"/>
      <c r="Z69" s="1004"/>
      <c r="AA69" s="1004">
        <v>5</v>
      </c>
      <c r="AB69" s="1004"/>
      <c r="AC69" s="1004"/>
      <c r="AD69" s="1004"/>
      <c r="AE69" s="1004"/>
      <c r="AF69" s="1004">
        <v>5</v>
      </c>
      <c r="AG69" s="1004"/>
      <c r="AH69" s="1004"/>
      <c r="AI69" s="1004"/>
      <c r="AJ69" s="1004"/>
      <c r="AK69" s="1004">
        <v>22</v>
      </c>
      <c r="AL69" s="1004"/>
      <c r="AM69" s="1004"/>
      <c r="AN69" s="1004"/>
      <c r="AO69" s="1004"/>
      <c r="AP69" s="1015" t="s">
        <v>593</v>
      </c>
      <c r="AQ69" s="1004"/>
      <c r="AR69" s="1004"/>
      <c r="AS69" s="1004"/>
      <c r="AT69" s="1004"/>
      <c r="AU69" s="1015" t="s">
        <v>593</v>
      </c>
      <c r="AV69" s="1004"/>
      <c r="AW69" s="1004"/>
      <c r="AX69" s="1004"/>
      <c r="AY69" s="1004"/>
      <c r="AZ69" s="1005"/>
      <c r="BA69" s="1005"/>
      <c r="BB69" s="1005"/>
      <c r="BC69" s="1005"/>
      <c r="BD69" s="1006"/>
      <c r="BE69" s="245"/>
      <c r="BF69" s="245"/>
      <c r="BG69" s="245"/>
      <c r="BH69" s="245"/>
      <c r="BI69" s="245"/>
      <c r="BJ69" s="245"/>
      <c r="BK69" s="245"/>
      <c r="BL69" s="245"/>
      <c r="BM69" s="245"/>
      <c r="BN69" s="245"/>
      <c r="BO69" s="245"/>
      <c r="BP69" s="245"/>
      <c r="BQ69" s="242">
        <v>63</v>
      </c>
      <c r="BR69" s="247"/>
      <c r="BS69" s="985"/>
      <c r="BT69" s="986"/>
      <c r="BU69" s="986"/>
      <c r="BV69" s="986"/>
      <c r="BW69" s="986"/>
      <c r="BX69" s="986"/>
      <c r="BY69" s="986"/>
      <c r="BZ69" s="986"/>
      <c r="CA69" s="986"/>
      <c r="CB69" s="986"/>
      <c r="CC69" s="986"/>
      <c r="CD69" s="986"/>
      <c r="CE69" s="986"/>
      <c r="CF69" s="986"/>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2"/>
      <c r="DW69" s="973"/>
      <c r="DX69" s="973"/>
      <c r="DY69" s="973"/>
      <c r="DZ69" s="974"/>
      <c r="EA69" s="226"/>
    </row>
    <row r="70" spans="1:131" s="227" customFormat="1" ht="26.25" customHeight="1" x14ac:dyDescent="0.15">
      <c r="A70" s="241">
        <v>3</v>
      </c>
      <c r="B70" s="1007" t="s">
        <v>579</v>
      </c>
      <c r="C70" s="1008"/>
      <c r="D70" s="1008"/>
      <c r="E70" s="1008"/>
      <c r="F70" s="1008"/>
      <c r="G70" s="1008"/>
      <c r="H70" s="1008"/>
      <c r="I70" s="1008"/>
      <c r="J70" s="1008"/>
      <c r="K70" s="1008"/>
      <c r="L70" s="1008"/>
      <c r="M70" s="1008"/>
      <c r="N70" s="1008"/>
      <c r="O70" s="1008"/>
      <c r="P70" s="1009"/>
      <c r="Q70" s="1010">
        <v>152</v>
      </c>
      <c r="R70" s="1004"/>
      <c r="S70" s="1004"/>
      <c r="T70" s="1004"/>
      <c r="U70" s="1004"/>
      <c r="V70" s="1004">
        <v>142</v>
      </c>
      <c r="W70" s="1004"/>
      <c r="X70" s="1004"/>
      <c r="Y70" s="1004"/>
      <c r="Z70" s="1004"/>
      <c r="AA70" s="1004">
        <v>10</v>
      </c>
      <c r="AB70" s="1004"/>
      <c r="AC70" s="1004"/>
      <c r="AD70" s="1004"/>
      <c r="AE70" s="1004"/>
      <c r="AF70" s="1004">
        <v>10</v>
      </c>
      <c r="AG70" s="1004"/>
      <c r="AH70" s="1004"/>
      <c r="AI70" s="1004"/>
      <c r="AJ70" s="1004"/>
      <c r="AK70" s="1015">
        <v>0</v>
      </c>
      <c r="AL70" s="1004"/>
      <c r="AM70" s="1004"/>
      <c r="AN70" s="1004"/>
      <c r="AO70" s="1004"/>
      <c r="AP70" s="1004">
        <v>51</v>
      </c>
      <c r="AQ70" s="1004"/>
      <c r="AR70" s="1004"/>
      <c r="AS70" s="1004"/>
      <c r="AT70" s="1004"/>
      <c r="AU70" s="1015" t="s">
        <v>593</v>
      </c>
      <c r="AV70" s="1004"/>
      <c r="AW70" s="1004"/>
      <c r="AX70" s="1004"/>
      <c r="AY70" s="1004"/>
      <c r="AZ70" s="1005"/>
      <c r="BA70" s="1005"/>
      <c r="BB70" s="1005"/>
      <c r="BC70" s="1005"/>
      <c r="BD70" s="1006"/>
      <c r="BE70" s="245"/>
      <c r="BF70" s="245"/>
      <c r="BG70" s="245"/>
      <c r="BH70" s="245"/>
      <c r="BI70" s="245"/>
      <c r="BJ70" s="245"/>
      <c r="BK70" s="245"/>
      <c r="BL70" s="245"/>
      <c r="BM70" s="245"/>
      <c r="BN70" s="245"/>
      <c r="BO70" s="245"/>
      <c r="BP70" s="245"/>
      <c r="BQ70" s="242">
        <v>64</v>
      </c>
      <c r="BR70" s="247"/>
      <c r="BS70" s="985"/>
      <c r="BT70" s="986"/>
      <c r="BU70" s="986"/>
      <c r="BV70" s="986"/>
      <c r="BW70" s="986"/>
      <c r="BX70" s="986"/>
      <c r="BY70" s="986"/>
      <c r="BZ70" s="986"/>
      <c r="CA70" s="986"/>
      <c r="CB70" s="986"/>
      <c r="CC70" s="986"/>
      <c r="CD70" s="986"/>
      <c r="CE70" s="986"/>
      <c r="CF70" s="986"/>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2"/>
      <c r="DW70" s="973"/>
      <c r="DX70" s="973"/>
      <c r="DY70" s="973"/>
      <c r="DZ70" s="974"/>
      <c r="EA70" s="226"/>
    </row>
    <row r="71" spans="1:131" s="227" customFormat="1" ht="26.25" customHeight="1" x14ac:dyDescent="0.15">
      <c r="A71" s="241">
        <v>4</v>
      </c>
      <c r="B71" s="1007" t="s">
        <v>580</v>
      </c>
      <c r="C71" s="1008"/>
      <c r="D71" s="1008"/>
      <c r="E71" s="1008"/>
      <c r="F71" s="1008"/>
      <c r="G71" s="1008"/>
      <c r="H71" s="1008"/>
      <c r="I71" s="1008"/>
      <c r="J71" s="1008"/>
      <c r="K71" s="1008"/>
      <c r="L71" s="1008"/>
      <c r="M71" s="1008"/>
      <c r="N71" s="1008"/>
      <c r="O71" s="1008"/>
      <c r="P71" s="1009"/>
      <c r="Q71" s="1010">
        <v>2139</v>
      </c>
      <c r="R71" s="1004"/>
      <c r="S71" s="1004"/>
      <c r="T71" s="1004"/>
      <c r="U71" s="1004"/>
      <c r="V71" s="1004">
        <v>1906</v>
      </c>
      <c r="W71" s="1004"/>
      <c r="X71" s="1004"/>
      <c r="Y71" s="1004"/>
      <c r="Z71" s="1004"/>
      <c r="AA71" s="1004">
        <v>233</v>
      </c>
      <c r="AB71" s="1004"/>
      <c r="AC71" s="1004"/>
      <c r="AD71" s="1004"/>
      <c r="AE71" s="1004"/>
      <c r="AF71" s="1004">
        <v>233</v>
      </c>
      <c r="AG71" s="1004"/>
      <c r="AH71" s="1004"/>
      <c r="AI71" s="1004"/>
      <c r="AJ71" s="1004"/>
      <c r="AK71" s="1004">
        <v>2</v>
      </c>
      <c r="AL71" s="1004"/>
      <c r="AM71" s="1004"/>
      <c r="AN71" s="1004"/>
      <c r="AO71" s="1004"/>
      <c r="AP71" s="1015" t="s">
        <v>593</v>
      </c>
      <c r="AQ71" s="1004"/>
      <c r="AR71" s="1004"/>
      <c r="AS71" s="1004"/>
      <c r="AT71" s="1004"/>
      <c r="AU71" s="1015" t="s">
        <v>593</v>
      </c>
      <c r="AV71" s="1004"/>
      <c r="AW71" s="1004"/>
      <c r="AX71" s="1004"/>
      <c r="AY71" s="1004"/>
      <c r="AZ71" s="1005"/>
      <c r="BA71" s="1005"/>
      <c r="BB71" s="1005"/>
      <c r="BC71" s="1005"/>
      <c r="BD71" s="1006"/>
      <c r="BE71" s="245"/>
      <c r="BF71" s="245"/>
      <c r="BG71" s="245"/>
      <c r="BH71" s="245"/>
      <c r="BI71" s="245"/>
      <c r="BJ71" s="245"/>
      <c r="BK71" s="245"/>
      <c r="BL71" s="245"/>
      <c r="BM71" s="245"/>
      <c r="BN71" s="245"/>
      <c r="BO71" s="245"/>
      <c r="BP71" s="245"/>
      <c r="BQ71" s="242">
        <v>65</v>
      </c>
      <c r="BR71" s="247"/>
      <c r="BS71" s="985"/>
      <c r="BT71" s="986"/>
      <c r="BU71" s="986"/>
      <c r="BV71" s="986"/>
      <c r="BW71" s="986"/>
      <c r="BX71" s="986"/>
      <c r="BY71" s="986"/>
      <c r="BZ71" s="986"/>
      <c r="CA71" s="986"/>
      <c r="CB71" s="986"/>
      <c r="CC71" s="986"/>
      <c r="CD71" s="986"/>
      <c r="CE71" s="986"/>
      <c r="CF71" s="986"/>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2"/>
      <c r="DW71" s="973"/>
      <c r="DX71" s="973"/>
      <c r="DY71" s="973"/>
      <c r="DZ71" s="974"/>
      <c r="EA71" s="226"/>
    </row>
    <row r="72" spans="1:131" s="227" customFormat="1" ht="26.25" customHeight="1" x14ac:dyDescent="0.15">
      <c r="A72" s="241">
        <v>5</v>
      </c>
      <c r="B72" s="1007" t="s">
        <v>591</v>
      </c>
      <c r="C72" s="1008"/>
      <c r="D72" s="1008"/>
      <c r="E72" s="1008"/>
      <c r="F72" s="1008"/>
      <c r="G72" s="1008"/>
      <c r="H72" s="1008"/>
      <c r="I72" s="1008"/>
      <c r="J72" s="1008"/>
      <c r="K72" s="1008"/>
      <c r="L72" s="1008"/>
      <c r="M72" s="1008"/>
      <c r="N72" s="1008"/>
      <c r="O72" s="1008"/>
      <c r="P72" s="1009"/>
      <c r="Q72" s="1011">
        <v>20</v>
      </c>
      <c r="R72" s="1012"/>
      <c r="S72" s="1012"/>
      <c r="T72" s="1012"/>
      <c r="U72" s="1013"/>
      <c r="V72" s="1014">
        <v>17</v>
      </c>
      <c r="W72" s="1012"/>
      <c r="X72" s="1012"/>
      <c r="Y72" s="1012"/>
      <c r="Z72" s="1013"/>
      <c r="AA72" s="1014">
        <v>3</v>
      </c>
      <c r="AB72" s="1012"/>
      <c r="AC72" s="1012"/>
      <c r="AD72" s="1012"/>
      <c r="AE72" s="1013"/>
      <c r="AF72" s="1014">
        <v>3</v>
      </c>
      <c r="AG72" s="1012"/>
      <c r="AH72" s="1012"/>
      <c r="AI72" s="1012"/>
      <c r="AJ72" s="1013"/>
      <c r="AK72" s="1019" t="s">
        <v>593</v>
      </c>
      <c r="AL72" s="1012"/>
      <c r="AM72" s="1012"/>
      <c r="AN72" s="1012"/>
      <c r="AO72" s="1013"/>
      <c r="AP72" s="1015" t="s">
        <v>593</v>
      </c>
      <c r="AQ72" s="1004"/>
      <c r="AR72" s="1004"/>
      <c r="AS72" s="1004"/>
      <c r="AT72" s="1004"/>
      <c r="AU72" s="1015" t="s">
        <v>593</v>
      </c>
      <c r="AV72" s="1004"/>
      <c r="AW72" s="1004"/>
      <c r="AX72" s="1004"/>
      <c r="AY72" s="1004"/>
      <c r="AZ72" s="1016"/>
      <c r="BA72" s="1017"/>
      <c r="BB72" s="1017"/>
      <c r="BC72" s="1017"/>
      <c r="BD72" s="1018"/>
      <c r="BE72" s="245"/>
      <c r="BF72" s="245"/>
      <c r="BG72" s="245"/>
      <c r="BH72" s="245"/>
      <c r="BI72" s="245"/>
      <c r="BJ72" s="245"/>
      <c r="BK72" s="245"/>
      <c r="BL72" s="245"/>
      <c r="BM72" s="245"/>
      <c r="BN72" s="245"/>
      <c r="BO72" s="245"/>
      <c r="BP72" s="245"/>
      <c r="BQ72" s="242">
        <v>66</v>
      </c>
      <c r="BR72" s="247"/>
      <c r="BS72" s="985"/>
      <c r="BT72" s="986"/>
      <c r="BU72" s="986"/>
      <c r="BV72" s="986"/>
      <c r="BW72" s="986"/>
      <c r="BX72" s="986"/>
      <c r="BY72" s="986"/>
      <c r="BZ72" s="986"/>
      <c r="CA72" s="986"/>
      <c r="CB72" s="986"/>
      <c r="CC72" s="986"/>
      <c r="CD72" s="986"/>
      <c r="CE72" s="986"/>
      <c r="CF72" s="986"/>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2"/>
      <c r="DW72" s="973"/>
      <c r="DX72" s="973"/>
      <c r="DY72" s="973"/>
      <c r="DZ72" s="974"/>
      <c r="EA72" s="226"/>
    </row>
    <row r="73" spans="1:131" s="227" customFormat="1" ht="26.25" customHeight="1" x14ac:dyDescent="0.15">
      <c r="A73" s="241">
        <v>6</v>
      </c>
      <c r="B73" s="1007" t="s">
        <v>590</v>
      </c>
      <c r="C73" s="1008"/>
      <c r="D73" s="1008"/>
      <c r="E73" s="1008"/>
      <c r="F73" s="1008"/>
      <c r="G73" s="1008"/>
      <c r="H73" s="1008"/>
      <c r="I73" s="1008"/>
      <c r="J73" s="1008"/>
      <c r="K73" s="1008"/>
      <c r="L73" s="1008"/>
      <c r="M73" s="1008"/>
      <c r="N73" s="1008"/>
      <c r="O73" s="1008"/>
      <c r="P73" s="1009"/>
      <c r="Q73" s="1011">
        <v>43</v>
      </c>
      <c r="R73" s="1012"/>
      <c r="S73" s="1012"/>
      <c r="T73" s="1012"/>
      <c r="U73" s="1013"/>
      <c r="V73" s="1014">
        <v>42</v>
      </c>
      <c r="W73" s="1012"/>
      <c r="X73" s="1012"/>
      <c r="Y73" s="1012"/>
      <c r="Z73" s="1013"/>
      <c r="AA73" s="1014">
        <v>2</v>
      </c>
      <c r="AB73" s="1012"/>
      <c r="AC73" s="1012"/>
      <c r="AD73" s="1012"/>
      <c r="AE73" s="1013"/>
      <c r="AF73" s="1014">
        <v>2</v>
      </c>
      <c r="AG73" s="1012"/>
      <c r="AH73" s="1012"/>
      <c r="AI73" s="1012"/>
      <c r="AJ73" s="1013"/>
      <c r="AK73" s="1014">
        <v>17</v>
      </c>
      <c r="AL73" s="1012"/>
      <c r="AM73" s="1012"/>
      <c r="AN73" s="1012"/>
      <c r="AO73" s="1013"/>
      <c r="AP73" s="1015" t="s">
        <v>593</v>
      </c>
      <c r="AQ73" s="1004"/>
      <c r="AR73" s="1004"/>
      <c r="AS73" s="1004"/>
      <c r="AT73" s="1004"/>
      <c r="AU73" s="1015" t="s">
        <v>593</v>
      </c>
      <c r="AV73" s="1004"/>
      <c r="AW73" s="1004"/>
      <c r="AX73" s="1004"/>
      <c r="AY73" s="1004"/>
      <c r="AZ73" s="1016"/>
      <c r="BA73" s="1017"/>
      <c r="BB73" s="1017"/>
      <c r="BC73" s="1017"/>
      <c r="BD73" s="1018"/>
      <c r="BE73" s="245"/>
      <c r="BF73" s="245"/>
      <c r="BG73" s="245"/>
      <c r="BH73" s="245"/>
      <c r="BI73" s="245"/>
      <c r="BJ73" s="245"/>
      <c r="BK73" s="245"/>
      <c r="BL73" s="245"/>
      <c r="BM73" s="245"/>
      <c r="BN73" s="245"/>
      <c r="BO73" s="245"/>
      <c r="BP73" s="245"/>
      <c r="BQ73" s="242">
        <v>67</v>
      </c>
      <c r="BR73" s="247"/>
      <c r="BS73" s="985"/>
      <c r="BT73" s="986"/>
      <c r="BU73" s="986"/>
      <c r="BV73" s="986"/>
      <c r="BW73" s="986"/>
      <c r="BX73" s="986"/>
      <c r="BY73" s="986"/>
      <c r="BZ73" s="986"/>
      <c r="CA73" s="986"/>
      <c r="CB73" s="986"/>
      <c r="CC73" s="986"/>
      <c r="CD73" s="986"/>
      <c r="CE73" s="986"/>
      <c r="CF73" s="986"/>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2"/>
      <c r="DW73" s="973"/>
      <c r="DX73" s="973"/>
      <c r="DY73" s="973"/>
      <c r="DZ73" s="974"/>
      <c r="EA73" s="226"/>
    </row>
    <row r="74" spans="1:131" s="227" customFormat="1" ht="26.25" customHeight="1" x14ac:dyDescent="0.15">
      <c r="A74" s="241">
        <v>7</v>
      </c>
      <c r="B74" s="1007" t="s">
        <v>581</v>
      </c>
      <c r="C74" s="1008"/>
      <c r="D74" s="1008"/>
      <c r="E74" s="1008"/>
      <c r="F74" s="1008"/>
      <c r="G74" s="1008"/>
      <c r="H74" s="1008"/>
      <c r="I74" s="1008"/>
      <c r="J74" s="1008"/>
      <c r="K74" s="1008"/>
      <c r="L74" s="1008"/>
      <c r="M74" s="1008"/>
      <c r="N74" s="1008"/>
      <c r="O74" s="1008"/>
      <c r="P74" s="1009"/>
      <c r="Q74" s="1011">
        <v>599</v>
      </c>
      <c r="R74" s="1012"/>
      <c r="S74" s="1012"/>
      <c r="T74" s="1012"/>
      <c r="U74" s="1013"/>
      <c r="V74" s="1014">
        <v>580</v>
      </c>
      <c r="W74" s="1012"/>
      <c r="X74" s="1012"/>
      <c r="Y74" s="1012"/>
      <c r="Z74" s="1013"/>
      <c r="AA74" s="1014">
        <v>19</v>
      </c>
      <c r="AB74" s="1012"/>
      <c r="AC74" s="1012"/>
      <c r="AD74" s="1012"/>
      <c r="AE74" s="1013"/>
      <c r="AF74" s="1014">
        <v>19</v>
      </c>
      <c r="AG74" s="1012"/>
      <c r="AH74" s="1012"/>
      <c r="AI74" s="1012"/>
      <c r="AJ74" s="1013"/>
      <c r="AK74" s="1014">
        <v>6</v>
      </c>
      <c r="AL74" s="1012"/>
      <c r="AM74" s="1012"/>
      <c r="AN74" s="1012"/>
      <c r="AO74" s="1013"/>
      <c r="AP74" s="1014">
        <v>517</v>
      </c>
      <c r="AQ74" s="1012"/>
      <c r="AR74" s="1012"/>
      <c r="AS74" s="1012"/>
      <c r="AT74" s="1013"/>
      <c r="AU74" s="1015" t="s">
        <v>593</v>
      </c>
      <c r="AV74" s="1004"/>
      <c r="AW74" s="1004"/>
      <c r="AX74" s="1004"/>
      <c r="AY74" s="1004"/>
      <c r="AZ74" s="1016"/>
      <c r="BA74" s="1017"/>
      <c r="BB74" s="1017"/>
      <c r="BC74" s="1017"/>
      <c r="BD74" s="1018"/>
      <c r="BE74" s="245"/>
      <c r="BF74" s="245"/>
      <c r="BG74" s="245"/>
      <c r="BH74" s="245"/>
      <c r="BI74" s="245"/>
      <c r="BJ74" s="245"/>
      <c r="BK74" s="245"/>
      <c r="BL74" s="245"/>
      <c r="BM74" s="245"/>
      <c r="BN74" s="245"/>
      <c r="BO74" s="245"/>
      <c r="BP74" s="245"/>
      <c r="BQ74" s="242">
        <v>68</v>
      </c>
      <c r="BR74" s="247"/>
      <c r="BS74" s="985"/>
      <c r="BT74" s="986"/>
      <c r="BU74" s="986"/>
      <c r="BV74" s="986"/>
      <c r="BW74" s="986"/>
      <c r="BX74" s="986"/>
      <c r="BY74" s="986"/>
      <c r="BZ74" s="986"/>
      <c r="CA74" s="986"/>
      <c r="CB74" s="986"/>
      <c r="CC74" s="986"/>
      <c r="CD74" s="986"/>
      <c r="CE74" s="986"/>
      <c r="CF74" s="986"/>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2"/>
      <c r="DW74" s="973"/>
      <c r="DX74" s="973"/>
      <c r="DY74" s="973"/>
      <c r="DZ74" s="974"/>
      <c r="EA74" s="226"/>
    </row>
    <row r="75" spans="1:131" s="227" customFormat="1" ht="26.25" customHeight="1" x14ac:dyDescent="0.15">
      <c r="A75" s="241">
        <v>8</v>
      </c>
      <c r="B75" s="1007" t="s">
        <v>582</v>
      </c>
      <c r="C75" s="1008"/>
      <c r="D75" s="1008"/>
      <c r="E75" s="1008"/>
      <c r="F75" s="1008"/>
      <c r="G75" s="1008"/>
      <c r="H75" s="1008"/>
      <c r="I75" s="1008"/>
      <c r="J75" s="1008"/>
      <c r="K75" s="1008"/>
      <c r="L75" s="1008"/>
      <c r="M75" s="1008"/>
      <c r="N75" s="1008"/>
      <c r="O75" s="1008"/>
      <c r="P75" s="1009"/>
      <c r="Q75" s="1011">
        <v>204</v>
      </c>
      <c r="R75" s="1012"/>
      <c r="S75" s="1012"/>
      <c r="T75" s="1012"/>
      <c r="U75" s="1013"/>
      <c r="V75" s="1014">
        <v>199</v>
      </c>
      <c r="W75" s="1012"/>
      <c r="X75" s="1012"/>
      <c r="Y75" s="1012"/>
      <c r="Z75" s="1013"/>
      <c r="AA75" s="1014">
        <v>5</v>
      </c>
      <c r="AB75" s="1012"/>
      <c r="AC75" s="1012"/>
      <c r="AD75" s="1012"/>
      <c r="AE75" s="1013"/>
      <c r="AF75" s="1014">
        <v>5</v>
      </c>
      <c r="AG75" s="1012"/>
      <c r="AH75" s="1012"/>
      <c r="AI75" s="1012"/>
      <c r="AJ75" s="1013"/>
      <c r="AK75" s="1014">
        <v>7</v>
      </c>
      <c r="AL75" s="1012"/>
      <c r="AM75" s="1012"/>
      <c r="AN75" s="1012"/>
      <c r="AO75" s="1013"/>
      <c r="AP75" s="1015" t="s">
        <v>593</v>
      </c>
      <c r="AQ75" s="1004"/>
      <c r="AR75" s="1004"/>
      <c r="AS75" s="1004"/>
      <c r="AT75" s="1004"/>
      <c r="AU75" s="1015" t="s">
        <v>593</v>
      </c>
      <c r="AV75" s="1004"/>
      <c r="AW75" s="1004"/>
      <c r="AX75" s="1004"/>
      <c r="AY75" s="1004"/>
      <c r="AZ75" s="1005"/>
      <c r="BA75" s="1005"/>
      <c r="BB75" s="1005"/>
      <c r="BC75" s="1005"/>
      <c r="BD75" s="1006"/>
      <c r="BE75" s="245"/>
      <c r="BF75" s="245"/>
      <c r="BG75" s="245"/>
      <c r="BH75" s="245"/>
      <c r="BI75" s="245"/>
      <c r="BJ75" s="245"/>
      <c r="BK75" s="245"/>
      <c r="BL75" s="245"/>
      <c r="BM75" s="245"/>
      <c r="BN75" s="245"/>
      <c r="BO75" s="245"/>
      <c r="BP75" s="245"/>
      <c r="BQ75" s="242">
        <v>69</v>
      </c>
      <c r="BR75" s="247"/>
      <c r="BS75" s="985"/>
      <c r="BT75" s="986"/>
      <c r="BU75" s="986"/>
      <c r="BV75" s="986"/>
      <c r="BW75" s="986"/>
      <c r="BX75" s="986"/>
      <c r="BY75" s="986"/>
      <c r="BZ75" s="986"/>
      <c r="CA75" s="986"/>
      <c r="CB75" s="986"/>
      <c r="CC75" s="986"/>
      <c r="CD75" s="986"/>
      <c r="CE75" s="986"/>
      <c r="CF75" s="986"/>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2"/>
      <c r="DW75" s="973"/>
      <c r="DX75" s="973"/>
      <c r="DY75" s="973"/>
      <c r="DZ75" s="974"/>
      <c r="EA75" s="226"/>
    </row>
    <row r="76" spans="1:131" s="227" customFormat="1" ht="26.25" customHeight="1" x14ac:dyDescent="0.15">
      <c r="A76" s="241">
        <v>9</v>
      </c>
      <c r="B76" s="1007" t="s">
        <v>583</v>
      </c>
      <c r="C76" s="1008"/>
      <c r="D76" s="1008"/>
      <c r="E76" s="1008"/>
      <c r="F76" s="1008"/>
      <c r="G76" s="1008"/>
      <c r="H76" s="1008"/>
      <c r="I76" s="1008"/>
      <c r="J76" s="1008"/>
      <c r="K76" s="1008"/>
      <c r="L76" s="1008"/>
      <c r="M76" s="1008"/>
      <c r="N76" s="1008"/>
      <c r="O76" s="1008"/>
      <c r="P76" s="1009"/>
      <c r="Q76" s="1011">
        <v>159888</v>
      </c>
      <c r="R76" s="1012"/>
      <c r="S76" s="1012"/>
      <c r="T76" s="1012"/>
      <c r="U76" s="1013"/>
      <c r="V76" s="1014">
        <v>154431</v>
      </c>
      <c r="W76" s="1012"/>
      <c r="X76" s="1012"/>
      <c r="Y76" s="1012"/>
      <c r="Z76" s="1013"/>
      <c r="AA76" s="1014">
        <v>5457</v>
      </c>
      <c r="AB76" s="1012"/>
      <c r="AC76" s="1012"/>
      <c r="AD76" s="1012"/>
      <c r="AE76" s="1013"/>
      <c r="AF76" s="1014">
        <v>5457</v>
      </c>
      <c r="AG76" s="1012"/>
      <c r="AH76" s="1012"/>
      <c r="AI76" s="1012"/>
      <c r="AJ76" s="1013"/>
      <c r="AK76" s="1014">
        <v>766</v>
      </c>
      <c r="AL76" s="1012"/>
      <c r="AM76" s="1012"/>
      <c r="AN76" s="1012"/>
      <c r="AO76" s="1013"/>
      <c r="AP76" s="1015" t="s">
        <v>593</v>
      </c>
      <c r="AQ76" s="1004"/>
      <c r="AR76" s="1004"/>
      <c r="AS76" s="1004"/>
      <c r="AT76" s="1004"/>
      <c r="AU76" s="1015" t="s">
        <v>593</v>
      </c>
      <c r="AV76" s="1004"/>
      <c r="AW76" s="1004"/>
      <c r="AX76" s="1004"/>
      <c r="AY76" s="1004"/>
      <c r="AZ76" s="1016"/>
      <c r="BA76" s="1017"/>
      <c r="BB76" s="1017"/>
      <c r="BC76" s="1017"/>
      <c r="BD76" s="1018"/>
      <c r="BE76" s="245"/>
      <c r="BF76" s="245"/>
      <c r="BG76" s="245"/>
      <c r="BH76" s="245"/>
      <c r="BI76" s="245"/>
      <c r="BJ76" s="245"/>
      <c r="BK76" s="245"/>
      <c r="BL76" s="245"/>
      <c r="BM76" s="245"/>
      <c r="BN76" s="245"/>
      <c r="BO76" s="245"/>
      <c r="BP76" s="245"/>
      <c r="BQ76" s="242">
        <v>70</v>
      </c>
      <c r="BR76" s="247"/>
      <c r="BS76" s="985"/>
      <c r="BT76" s="986"/>
      <c r="BU76" s="986"/>
      <c r="BV76" s="986"/>
      <c r="BW76" s="986"/>
      <c r="BX76" s="986"/>
      <c r="BY76" s="986"/>
      <c r="BZ76" s="986"/>
      <c r="CA76" s="986"/>
      <c r="CB76" s="986"/>
      <c r="CC76" s="986"/>
      <c r="CD76" s="986"/>
      <c r="CE76" s="986"/>
      <c r="CF76" s="986"/>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2"/>
      <c r="DW76" s="973"/>
      <c r="DX76" s="973"/>
      <c r="DY76" s="973"/>
      <c r="DZ76" s="974"/>
      <c r="EA76" s="226"/>
    </row>
    <row r="77" spans="1:131" s="227" customFormat="1" ht="26.25" customHeight="1" x14ac:dyDescent="0.15">
      <c r="A77" s="241">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45"/>
      <c r="BF77" s="245"/>
      <c r="BG77" s="245"/>
      <c r="BH77" s="245"/>
      <c r="BI77" s="245"/>
      <c r="BJ77" s="245"/>
      <c r="BK77" s="245"/>
      <c r="BL77" s="245"/>
      <c r="BM77" s="245"/>
      <c r="BN77" s="245"/>
      <c r="BO77" s="245"/>
      <c r="BP77" s="245"/>
      <c r="BQ77" s="242">
        <v>71</v>
      </c>
      <c r="BR77" s="247"/>
      <c r="BS77" s="985"/>
      <c r="BT77" s="986"/>
      <c r="BU77" s="986"/>
      <c r="BV77" s="986"/>
      <c r="BW77" s="986"/>
      <c r="BX77" s="986"/>
      <c r="BY77" s="986"/>
      <c r="BZ77" s="986"/>
      <c r="CA77" s="986"/>
      <c r="CB77" s="986"/>
      <c r="CC77" s="986"/>
      <c r="CD77" s="986"/>
      <c r="CE77" s="986"/>
      <c r="CF77" s="986"/>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2"/>
      <c r="DW77" s="973"/>
      <c r="DX77" s="973"/>
      <c r="DY77" s="973"/>
      <c r="DZ77" s="974"/>
      <c r="EA77" s="226"/>
    </row>
    <row r="78" spans="1:131" s="227" customFormat="1" ht="26.25" customHeight="1" x14ac:dyDescent="0.15">
      <c r="A78" s="241">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45"/>
      <c r="BF78" s="245"/>
      <c r="BG78" s="245"/>
      <c r="BH78" s="245"/>
      <c r="BI78" s="245"/>
      <c r="BJ78" s="248"/>
      <c r="BK78" s="248"/>
      <c r="BL78" s="248"/>
      <c r="BM78" s="248"/>
      <c r="BN78" s="248"/>
      <c r="BO78" s="245"/>
      <c r="BP78" s="245"/>
      <c r="BQ78" s="242">
        <v>72</v>
      </c>
      <c r="BR78" s="247"/>
      <c r="BS78" s="985"/>
      <c r="BT78" s="986"/>
      <c r="BU78" s="986"/>
      <c r="BV78" s="986"/>
      <c r="BW78" s="986"/>
      <c r="BX78" s="986"/>
      <c r="BY78" s="986"/>
      <c r="BZ78" s="986"/>
      <c r="CA78" s="986"/>
      <c r="CB78" s="986"/>
      <c r="CC78" s="986"/>
      <c r="CD78" s="986"/>
      <c r="CE78" s="986"/>
      <c r="CF78" s="986"/>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2"/>
      <c r="DW78" s="973"/>
      <c r="DX78" s="973"/>
      <c r="DY78" s="973"/>
      <c r="DZ78" s="974"/>
      <c r="EA78" s="226"/>
    </row>
    <row r="79" spans="1:131" s="227" customFormat="1" ht="26.25" customHeight="1" x14ac:dyDescent="0.15">
      <c r="A79" s="241">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45"/>
      <c r="BF79" s="245"/>
      <c r="BG79" s="245"/>
      <c r="BH79" s="245"/>
      <c r="BI79" s="245"/>
      <c r="BJ79" s="248"/>
      <c r="BK79" s="248"/>
      <c r="BL79" s="248"/>
      <c r="BM79" s="248"/>
      <c r="BN79" s="248"/>
      <c r="BO79" s="245"/>
      <c r="BP79" s="245"/>
      <c r="BQ79" s="242">
        <v>73</v>
      </c>
      <c r="BR79" s="247"/>
      <c r="BS79" s="985"/>
      <c r="BT79" s="986"/>
      <c r="BU79" s="986"/>
      <c r="BV79" s="986"/>
      <c r="BW79" s="986"/>
      <c r="BX79" s="986"/>
      <c r="BY79" s="986"/>
      <c r="BZ79" s="986"/>
      <c r="CA79" s="986"/>
      <c r="CB79" s="986"/>
      <c r="CC79" s="986"/>
      <c r="CD79" s="986"/>
      <c r="CE79" s="986"/>
      <c r="CF79" s="986"/>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2"/>
      <c r="DW79" s="973"/>
      <c r="DX79" s="973"/>
      <c r="DY79" s="973"/>
      <c r="DZ79" s="974"/>
      <c r="EA79" s="226"/>
    </row>
    <row r="80" spans="1:131" s="227" customFormat="1" ht="26.25" customHeight="1" x14ac:dyDescent="0.15">
      <c r="A80" s="241">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45"/>
      <c r="BF80" s="245"/>
      <c r="BG80" s="245"/>
      <c r="BH80" s="245"/>
      <c r="BI80" s="245"/>
      <c r="BJ80" s="245"/>
      <c r="BK80" s="245"/>
      <c r="BL80" s="245"/>
      <c r="BM80" s="245"/>
      <c r="BN80" s="245"/>
      <c r="BO80" s="245"/>
      <c r="BP80" s="245"/>
      <c r="BQ80" s="242">
        <v>74</v>
      </c>
      <c r="BR80" s="247"/>
      <c r="BS80" s="985"/>
      <c r="BT80" s="986"/>
      <c r="BU80" s="986"/>
      <c r="BV80" s="986"/>
      <c r="BW80" s="986"/>
      <c r="BX80" s="986"/>
      <c r="BY80" s="986"/>
      <c r="BZ80" s="986"/>
      <c r="CA80" s="986"/>
      <c r="CB80" s="986"/>
      <c r="CC80" s="986"/>
      <c r="CD80" s="986"/>
      <c r="CE80" s="986"/>
      <c r="CF80" s="986"/>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2"/>
      <c r="DW80" s="973"/>
      <c r="DX80" s="973"/>
      <c r="DY80" s="973"/>
      <c r="DZ80" s="974"/>
      <c r="EA80" s="226"/>
    </row>
    <row r="81" spans="1:131" s="227" customFormat="1" ht="26.25" customHeight="1" x14ac:dyDescent="0.15">
      <c r="A81" s="241">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45"/>
      <c r="BF81" s="245"/>
      <c r="BG81" s="245"/>
      <c r="BH81" s="245"/>
      <c r="BI81" s="245"/>
      <c r="BJ81" s="245"/>
      <c r="BK81" s="245"/>
      <c r="BL81" s="245"/>
      <c r="BM81" s="245"/>
      <c r="BN81" s="245"/>
      <c r="BO81" s="245"/>
      <c r="BP81" s="245"/>
      <c r="BQ81" s="242">
        <v>75</v>
      </c>
      <c r="BR81" s="247"/>
      <c r="BS81" s="985"/>
      <c r="BT81" s="986"/>
      <c r="BU81" s="986"/>
      <c r="BV81" s="986"/>
      <c r="BW81" s="986"/>
      <c r="BX81" s="986"/>
      <c r="BY81" s="986"/>
      <c r="BZ81" s="986"/>
      <c r="CA81" s="986"/>
      <c r="CB81" s="986"/>
      <c r="CC81" s="986"/>
      <c r="CD81" s="986"/>
      <c r="CE81" s="986"/>
      <c r="CF81" s="986"/>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2"/>
      <c r="DW81" s="973"/>
      <c r="DX81" s="973"/>
      <c r="DY81" s="973"/>
      <c r="DZ81" s="974"/>
      <c r="EA81" s="226"/>
    </row>
    <row r="82" spans="1:131" s="227" customFormat="1" ht="26.25" customHeight="1" x14ac:dyDescent="0.15">
      <c r="A82" s="241">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45"/>
      <c r="BF82" s="245"/>
      <c r="BG82" s="245"/>
      <c r="BH82" s="245"/>
      <c r="BI82" s="245"/>
      <c r="BJ82" s="245"/>
      <c r="BK82" s="245"/>
      <c r="BL82" s="245"/>
      <c r="BM82" s="245"/>
      <c r="BN82" s="245"/>
      <c r="BO82" s="245"/>
      <c r="BP82" s="245"/>
      <c r="BQ82" s="242">
        <v>76</v>
      </c>
      <c r="BR82" s="247"/>
      <c r="BS82" s="985"/>
      <c r="BT82" s="986"/>
      <c r="BU82" s="986"/>
      <c r="BV82" s="986"/>
      <c r="BW82" s="986"/>
      <c r="BX82" s="986"/>
      <c r="BY82" s="986"/>
      <c r="BZ82" s="986"/>
      <c r="CA82" s="986"/>
      <c r="CB82" s="986"/>
      <c r="CC82" s="986"/>
      <c r="CD82" s="986"/>
      <c r="CE82" s="986"/>
      <c r="CF82" s="986"/>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2"/>
      <c r="DW82" s="973"/>
      <c r="DX82" s="973"/>
      <c r="DY82" s="973"/>
      <c r="DZ82" s="974"/>
      <c r="EA82" s="226"/>
    </row>
    <row r="83" spans="1:131" s="227" customFormat="1" ht="26.25" customHeight="1" x14ac:dyDescent="0.15">
      <c r="A83" s="241">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45"/>
      <c r="BF83" s="245"/>
      <c r="BG83" s="245"/>
      <c r="BH83" s="245"/>
      <c r="BI83" s="245"/>
      <c r="BJ83" s="245"/>
      <c r="BK83" s="245"/>
      <c r="BL83" s="245"/>
      <c r="BM83" s="245"/>
      <c r="BN83" s="245"/>
      <c r="BO83" s="245"/>
      <c r="BP83" s="245"/>
      <c r="BQ83" s="242">
        <v>77</v>
      </c>
      <c r="BR83" s="247"/>
      <c r="BS83" s="985"/>
      <c r="BT83" s="986"/>
      <c r="BU83" s="986"/>
      <c r="BV83" s="986"/>
      <c r="BW83" s="986"/>
      <c r="BX83" s="986"/>
      <c r="BY83" s="986"/>
      <c r="BZ83" s="986"/>
      <c r="CA83" s="986"/>
      <c r="CB83" s="986"/>
      <c r="CC83" s="986"/>
      <c r="CD83" s="986"/>
      <c r="CE83" s="986"/>
      <c r="CF83" s="986"/>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2"/>
      <c r="DW83" s="973"/>
      <c r="DX83" s="973"/>
      <c r="DY83" s="973"/>
      <c r="DZ83" s="974"/>
      <c r="EA83" s="226"/>
    </row>
    <row r="84" spans="1:131" s="227" customFormat="1" ht="26.25" customHeight="1" x14ac:dyDescent="0.15">
      <c r="A84" s="241">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45"/>
      <c r="BF84" s="245"/>
      <c r="BG84" s="245"/>
      <c r="BH84" s="245"/>
      <c r="BI84" s="245"/>
      <c r="BJ84" s="245"/>
      <c r="BK84" s="245"/>
      <c r="BL84" s="245"/>
      <c r="BM84" s="245"/>
      <c r="BN84" s="245"/>
      <c r="BO84" s="245"/>
      <c r="BP84" s="245"/>
      <c r="BQ84" s="242">
        <v>78</v>
      </c>
      <c r="BR84" s="247"/>
      <c r="BS84" s="985"/>
      <c r="BT84" s="986"/>
      <c r="BU84" s="986"/>
      <c r="BV84" s="986"/>
      <c r="BW84" s="986"/>
      <c r="BX84" s="986"/>
      <c r="BY84" s="986"/>
      <c r="BZ84" s="986"/>
      <c r="CA84" s="986"/>
      <c r="CB84" s="986"/>
      <c r="CC84" s="986"/>
      <c r="CD84" s="986"/>
      <c r="CE84" s="986"/>
      <c r="CF84" s="986"/>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2"/>
      <c r="DW84" s="973"/>
      <c r="DX84" s="973"/>
      <c r="DY84" s="973"/>
      <c r="DZ84" s="974"/>
      <c r="EA84" s="226"/>
    </row>
    <row r="85" spans="1:131" s="227" customFormat="1" ht="26.25" customHeight="1" x14ac:dyDescent="0.15">
      <c r="A85" s="241">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45"/>
      <c r="BF85" s="245"/>
      <c r="BG85" s="245"/>
      <c r="BH85" s="245"/>
      <c r="BI85" s="245"/>
      <c r="BJ85" s="245"/>
      <c r="BK85" s="245"/>
      <c r="BL85" s="245"/>
      <c r="BM85" s="245"/>
      <c r="BN85" s="245"/>
      <c r="BO85" s="245"/>
      <c r="BP85" s="245"/>
      <c r="BQ85" s="242">
        <v>79</v>
      </c>
      <c r="BR85" s="247"/>
      <c r="BS85" s="985"/>
      <c r="BT85" s="986"/>
      <c r="BU85" s="986"/>
      <c r="BV85" s="986"/>
      <c r="BW85" s="986"/>
      <c r="BX85" s="986"/>
      <c r="BY85" s="986"/>
      <c r="BZ85" s="986"/>
      <c r="CA85" s="986"/>
      <c r="CB85" s="986"/>
      <c r="CC85" s="986"/>
      <c r="CD85" s="986"/>
      <c r="CE85" s="986"/>
      <c r="CF85" s="986"/>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2"/>
      <c r="DW85" s="973"/>
      <c r="DX85" s="973"/>
      <c r="DY85" s="973"/>
      <c r="DZ85" s="974"/>
      <c r="EA85" s="226"/>
    </row>
    <row r="86" spans="1:131" s="227" customFormat="1" ht="26.25" customHeight="1" x14ac:dyDescent="0.15">
      <c r="A86" s="241">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45"/>
      <c r="BF86" s="245"/>
      <c r="BG86" s="245"/>
      <c r="BH86" s="245"/>
      <c r="BI86" s="245"/>
      <c r="BJ86" s="245"/>
      <c r="BK86" s="245"/>
      <c r="BL86" s="245"/>
      <c r="BM86" s="245"/>
      <c r="BN86" s="245"/>
      <c r="BO86" s="245"/>
      <c r="BP86" s="245"/>
      <c r="BQ86" s="242">
        <v>80</v>
      </c>
      <c r="BR86" s="247"/>
      <c r="BS86" s="985"/>
      <c r="BT86" s="986"/>
      <c r="BU86" s="986"/>
      <c r="BV86" s="986"/>
      <c r="BW86" s="986"/>
      <c r="BX86" s="986"/>
      <c r="BY86" s="986"/>
      <c r="BZ86" s="986"/>
      <c r="CA86" s="986"/>
      <c r="CB86" s="986"/>
      <c r="CC86" s="986"/>
      <c r="CD86" s="986"/>
      <c r="CE86" s="986"/>
      <c r="CF86" s="986"/>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2"/>
      <c r="DW86" s="973"/>
      <c r="DX86" s="973"/>
      <c r="DY86" s="973"/>
      <c r="DZ86" s="974"/>
      <c r="EA86" s="226"/>
    </row>
    <row r="87" spans="1:131" s="227" customFormat="1" ht="26.25" customHeight="1" x14ac:dyDescent="0.15">
      <c r="A87" s="249">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45"/>
      <c r="BF87" s="245"/>
      <c r="BG87" s="245"/>
      <c r="BH87" s="245"/>
      <c r="BI87" s="245"/>
      <c r="BJ87" s="245"/>
      <c r="BK87" s="245"/>
      <c r="BL87" s="245"/>
      <c r="BM87" s="245"/>
      <c r="BN87" s="245"/>
      <c r="BO87" s="245"/>
      <c r="BP87" s="245"/>
      <c r="BQ87" s="242">
        <v>81</v>
      </c>
      <c r="BR87" s="247"/>
      <c r="BS87" s="985"/>
      <c r="BT87" s="986"/>
      <c r="BU87" s="986"/>
      <c r="BV87" s="986"/>
      <c r="BW87" s="986"/>
      <c r="BX87" s="986"/>
      <c r="BY87" s="986"/>
      <c r="BZ87" s="986"/>
      <c r="CA87" s="986"/>
      <c r="CB87" s="986"/>
      <c r="CC87" s="986"/>
      <c r="CD87" s="986"/>
      <c r="CE87" s="986"/>
      <c r="CF87" s="986"/>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2"/>
      <c r="DW87" s="973"/>
      <c r="DX87" s="973"/>
      <c r="DY87" s="973"/>
      <c r="DZ87" s="974"/>
      <c r="EA87" s="226"/>
    </row>
    <row r="88" spans="1:131" s="227" customFormat="1" ht="26.25" customHeight="1" thickBot="1" x14ac:dyDescent="0.2">
      <c r="A88" s="244" t="s">
        <v>380</v>
      </c>
      <c r="B88" s="975" t="s">
        <v>415</v>
      </c>
      <c r="C88" s="976"/>
      <c r="D88" s="976"/>
      <c r="E88" s="976"/>
      <c r="F88" s="976"/>
      <c r="G88" s="976"/>
      <c r="H88" s="976"/>
      <c r="I88" s="976"/>
      <c r="J88" s="976"/>
      <c r="K88" s="976"/>
      <c r="L88" s="976"/>
      <c r="M88" s="976"/>
      <c r="N88" s="976"/>
      <c r="O88" s="976"/>
      <c r="P88" s="977"/>
      <c r="Q88" s="995"/>
      <c r="R88" s="996"/>
      <c r="S88" s="996"/>
      <c r="T88" s="996"/>
      <c r="U88" s="996"/>
      <c r="V88" s="996"/>
      <c r="W88" s="996"/>
      <c r="X88" s="996"/>
      <c r="Y88" s="996"/>
      <c r="Z88" s="996"/>
      <c r="AA88" s="996"/>
      <c r="AB88" s="996"/>
      <c r="AC88" s="996"/>
      <c r="AD88" s="996"/>
      <c r="AE88" s="996"/>
      <c r="AF88" s="991">
        <f>+AF74+AF73+AF72+AF71+AF70+AF69+AF68</f>
        <v>272</v>
      </c>
      <c r="AG88" s="991"/>
      <c r="AH88" s="991"/>
      <c r="AI88" s="991"/>
      <c r="AJ88" s="991"/>
      <c r="AK88" s="996"/>
      <c r="AL88" s="996"/>
      <c r="AM88" s="996"/>
      <c r="AN88" s="996"/>
      <c r="AO88" s="996"/>
      <c r="AP88" s="991">
        <f>+AP74+AP70</f>
        <v>568</v>
      </c>
      <c r="AQ88" s="991"/>
      <c r="AR88" s="991"/>
      <c r="AS88" s="991"/>
      <c r="AT88" s="991"/>
      <c r="AU88" s="992" t="s">
        <v>593</v>
      </c>
      <c r="AV88" s="991"/>
      <c r="AW88" s="991"/>
      <c r="AX88" s="991"/>
      <c r="AY88" s="991"/>
      <c r="AZ88" s="993"/>
      <c r="BA88" s="993"/>
      <c r="BB88" s="993"/>
      <c r="BC88" s="993"/>
      <c r="BD88" s="994"/>
      <c r="BE88" s="245"/>
      <c r="BF88" s="245"/>
      <c r="BG88" s="245"/>
      <c r="BH88" s="245"/>
      <c r="BI88" s="245"/>
      <c r="BJ88" s="245"/>
      <c r="BK88" s="245"/>
      <c r="BL88" s="245"/>
      <c r="BM88" s="245"/>
      <c r="BN88" s="245"/>
      <c r="BO88" s="245"/>
      <c r="BP88" s="245"/>
      <c r="BQ88" s="242">
        <v>82</v>
      </c>
      <c r="BR88" s="247"/>
      <c r="BS88" s="985"/>
      <c r="BT88" s="986"/>
      <c r="BU88" s="986"/>
      <c r="BV88" s="986"/>
      <c r="BW88" s="986"/>
      <c r="BX88" s="986"/>
      <c r="BY88" s="986"/>
      <c r="BZ88" s="986"/>
      <c r="CA88" s="986"/>
      <c r="CB88" s="986"/>
      <c r="CC88" s="986"/>
      <c r="CD88" s="986"/>
      <c r="CE88" s="986"/>
      <c r="CF88" s="986"/>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5"/>
      <c r="BT89" s="986"/>
      <c r="BU89" s="986"/>
      <c r="BV89" s="986"/>
      <c r="BW89" s="986"/>
      <c r="BX89" s="986"/>
      <c r="BY89" s="986"/>
      <c r="BZ89" s="986"/>
      <c r="CA89" s="986"/>
      <c r="CB89" s="986"/>
      <c r="CC89" s="986"/>
      <c r="CD89" s="986"/>
      <c r="CE89" s="986"/>
      <c r="CF89" s="986"/>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5"/>
      <c r="BT90" s="986"/>
      <c r="BU90" s="986"/>
      <c r="BV90" s="986"/>
      <c r="BW90" s="986"/>
      <c r="BX90" s="986"/>
      <c r="BY90" s="986"/>
      <c r="BZ90" s="986"/>
      <c r="CA90" s="986"/>
      <c r="CB90" s="986"/>
      <c r="CC90" s="986"/>
      <c r="CD90" s="986"/>
      <c r="CE90" s="986"/>
      <c r="CF90" s="986"/>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5"/>
      <c r="BT91" s="986"/>
      <c r="BU91" s="986"/>
      <c r="BV91" s="986"/>
      <c r="BW91" s="986"/>
      <c r="BX91" s="986"/>
      <c r="BY91" s="986"/>
      <c r="BZ91" s="986"/>
      <c r="CA91" s="986"/>
      <c r="CB91" s="986"/>
      <c r="CC91" s="986"/>
      <c r="CD91" s="986"/>
      <c r="CE91" s="986"/>
      <c r="CF91" s="986"/>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5"/>
      <c r="BT92" s="986"/>
      <c r="BU92" s="986"/>
      <c r="BV92" s="986"/>
      <c r="BW92" s="986"/>
      <c r="BX92" s="986"/>
      <c r="BY92" s="986"/>
      <c r="BZ92" s="986"/>
      <c r="CA92" s="986"/>
      <c r="CB92" s="986"/>
      <c r="CC92" s="986"/>
      <c r="CD92" s="986"/>
      <c r="CE92" s="986"/>
      <c r="CF92" s="986"/>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5"/>
      <c r="BT93" s="986"/>
      <c r="BU93" s="986"/>
      <c r="BV93" s="986"/>
      <c r="BW93" s="986"/>
      <c r="BX93" s="986"/>
      <c r="BY93" s="986"/>
      <c r="BZ93" s="986"/>
      <c r="CA93" s="986"/>
      <c r="CB93" s="986"/>
      <c r="CC93" s="986"/>
      <c r="CD93" s="986"/>
      <c r="CE93" s="986"/>
      <c r="CF93" s="986"/>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5"/>
      <c r="BT94" s="986"/>
      <c r="BU94" s="986"/>
      <c r="BV94" s="986"/>
      <c r="BW94" s="986"/>
      <c r="BX94" s="986"/>
      <c r="BY94" s="986"/>
      <c r="BZ94" s="986"/>
      <c r="CA94" s="986"/>
      <c r="CB94" s="986"/>
      <c r="CC94" s="986"/>
      <c r="CD94" s="986"/>
      <c r="CE94" s="986"/>
      <c r="CF94" s="986"/>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5"/>
      <c r="BT95" s="986"/>
      <c r="BU95" s="986"/>
      <c r="BV95" s="986"/>
      <c r="BW95" s="986"/>
      <c r="BX95" s="986"/>
      <c r="BY95" s="986"/>
      <c r="BZ95" s="986"/>
      <c r="CA95" s="986"/>
      <c r="CB95" s="986"/>
      <c r="CC95" s="986"/>
      <c r="CD95" s="986"/>
      <c r="CE95" s="986"/>
      <c r="CF95" s="986"/>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5"/>
      <c r="BT96" s="986"/>
      <c r="BU96" s="986"/>
      <c r="BV96" s="986"/>
      <c r="BW96" s="986"/>
      <c r="BX96" s="986"/>
      <c r="BY96" s="986"/>
      <c r="BZ96" s="986"/>
      <c r="CA96" s="986"/>
      <c r="CB96" s="986"/>
      <c r="CC96" s="986"/>
      <c r="CD96" s="986"/>
      <c r="CE96" s="986"/>
      <c r="CF96" s="986"/>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5"/>
      <c r="BT97" s="986"/>
      <c r="BU97" s="986"/>
      <c r="BV97" s="986"/>
      <c r="BW97" s="986"/>
      <c r="BX97" s="986"/>
      <c r="BY97" s="986"/>
      <c r="BZ97" s="986"/>
      <c r="CA97" s="986"/>
      <c r="CB97" s="986"/>
      <c r="CC97" s="986"/>
      <c r="CD97" s="986"/>
      <c r="CE97" s="986"/>
      <c r="CF97" s="986"/>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5"/>
      <c r="BT98" s="986"/>
      <c r="BU98" s="986"/>
      <c r="BV98" s="986"/>
      <c r="BW98" s="986"/>
      <c r="BX98" s="986"/>
      <c r="BY98" s="986"/>
      <c r="BZ98" s="986"/>
      <c r="CA98" s="986"/>
      <c r="CB98" s="986"/>
      <c r="CC98" s="986"/>
      <c r="CD98" s="986"/>
      <c r="CE98" s="986"/>
      <c r="CF98" s="986"/>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5"/>
      <c r="BT99" s="986"/>
      <c r="BU99" s="986"/>
      <c r="BV99" s="986"/>
      <c r="BW99" s="986"/>
      <c r="BX99" s="986"/>
      <c r="BY99" s="986"/>
      <c r="BZ99" s="986"/>
      <c r="CA99" s="986"/>
      <c r="CB99" s="986"/>
      <c r="CC99" s="986"/>
      <c r="CD99" s="986"/>
      <c r="CE99" s="986"/>
      <c r="CF99" s="986"/>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5"/>
      <c r="BT100" s="986"/>
      <c r="BU100" s="986"/>
      <c r="BV100" s="986"/>
      <c r="BW100" s="986"/>
      <c r="BX100" s="986"/>
      <c r="BY100" s="986"/>
      <c r="BZ100" s="986"/>
      <c r="CA100" s="986"/>
      <c r="CB100" s="986"/>
      <c r="CC100" s="986"/>
      <c r="CD100" s="986"/>
      <c r="CE100" s="986"/>
      <c r="CF100" s="986"/>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5"/>
      <c r="BT101" s="986"/>
      <c r="BU101" s="986"/>
      <c r="BV101" s="986"/>
      <c r="BW101" s="986"/>
      <c r="BX101" s="986"/>
      <c r="BY101" s="986"/>
      <c r="BZ101" s="986"/>
      <c r="CA101" s="986"/>
      <c r="CB101" s="986"/>
      <c r="CC101" s="986"/>
      <c r="CD101" s="986"/>
      <c r="CE101" s="986"/>
      <c r="CF101" s="986"/>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975" t="s">
        <v>416</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+CR10+CR9+CR8+CR7</f>
        <v>1034</v>
      </c>
      <c r="CS102" s="982"/>
      <c r="CT102" s="982"/>
      <c r="CU102" s="982"/>
      <c r="CV102" s="983"/>
      <c r="CW102" s="981">
        <f>+CW7</f>
        <v>33</v>
      </c>
      <c r="CX102" s="982"/>
      <c r="CY102" s="982"/>
      <c r="CZ102" s="982"/>
      <c r="DA102" s="983"/>
      <c r="DB102" s="981">
        <f>+DB10+DB9</f>
        <v>72</v>
      </c>
      <c r="DC102" s="982"/>
      <c r="DD102" s="982"/>
      <c r="DE102" s="982"/>
      <c r="DF102" s="983"/>
      <c r="DG102" s="984" t="s">
        <v>593</v>
      </c>
      <c r="DH102" s="982"/>
      <c r="DI102" s="982"/>
      <c r="DJ102" s="982"/>
      <c r="DK102" s="983"/>
      <c r="DL102" s="984" t="s">
        <v>593</v>
      </c>
      <c r="DM102" s="982"/>
      <c r="DN102" s="982"/>
      <c r="DO102" s="982"/>
      <c r="DP102" s="983"/>
      <c r="DQ102" s="981">
        <f>+DQ10</f>
        <v>4</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424</v>
      </c>
      <c r="AB109" s="925"/>
      <c r="AC109" s="925"/>
      <c r="AD109" s="925"/>
      <c r="AE109" s="926"/>
      <c r="AF109" s="927" t="s">
        <v>300</v>
      </c>
      <c r="AG109" s="925"/>
      <c r="AH109" s="925"/>
      <c r="AI109" s="925"/>
      <c r="AJ109" s="926"/>
      <c r="AK109" s="927" t="s">
        <v>299</v>
      </c>
      <c r="AL109" s="925"/>
      <c r="AM109" s="925"/>
      <c r="AN109" s="925"/>
      <c r="AO109" s="926"/>
      <c r="AP109" s="927" t="s">
        <v>425</v>
      </c>
      <c r="AQ109" s="925"/>
      <c r="AR109" s="925"/>
      <c r="AS109" s="925"/>
      <c r="AT109" s="956"/>
      <c r="AU109" s="924" t="s">
        <v>423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424</v>
      </c>
      <c r="BR109" s="925"/>
      <c r="BS109" s="925"/>
      <c r="BT109" s="925"/>
      <c r="BU109" s="926"/>
      <c r="BV109" s="927" t="s">
        <v>300</v>
      </c>
      <c r="BW109" s="925"/>
      <c r="BX109" s="925"/>
      <c r="BY109" s="925"/>
      <c r="BZ109" s="926"/>
      <c r="CA109" s="927" t="s">
        <v>299</v>
      </c>
      <c r="CB109" s="925"/>
      <c r="CC109" s="925"/>
      <c r="CD109" s="925"/>
      <c r="CE109" s="926"/>
      <c r="CF109" s="963" t="s">
        <v>425</v>
      </c>
      <c r="CG109" s="963"/>
      <c r="CH109" s="963"/>
      <c r="CI109" s="963"/>
      <c r="CJ109" s="963"/>
      <c r="CK109" s="927" t="s">
        <v>426</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424</v>
      </c>
      <c r="DH109" s="925"/>
      <c r="DI109" s="925"/>
      <c r="DJ109" s="925"/>
      <c r="DK109" s="926"/>
      <c r="DL109" s="927" t="s">
        <v>300</v>
      </c>
      <c r="DM109" s="925"/>
      <c r="DN109" s="925"/>
      <c r="DO109" s="925"/>
      <c r="DP109" s="926"/>
      <c r="DQ109" s="927" t="s">
        <v>299</v>
      </c>
      <c r="DR109" s="925"/>
      <c r="DS109" s="925"/>
      <c r="DT109" s="925"/>
      <c r="DU109" s="926"/>
      <c r="DV109" s="927" t="s">
        <v>425</v>
      </c>
      <c r="DW109" s="925"/>
      <c r="DX109" s="925"/>
      <c r="DY109" s="925"/>
      <c r="DZ109" s="956"/>
    </row>
    <row r="110" spans="1:131" s="226" customFormat="1" ht="26.25" customHeight="1" x14ac:dyDescent="0.15">
      <c r="A110" s="827" t="s">
        <v>427</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417114</v>
      </c>
      <c r="AB110" s="918"/>
      <c r="AC110" s="918"/>
      <c r="AD110" s="918"/>
      <c r="AE110" s="919"/>
      <c r="AF110" s="920">
        <v>390989</v>
      </c>
      <c r="AG110" s="918"/>
      <c r="AH110" s="918"/>
      <c r="AI110" s="918"/>
      <c r="AJ110" s="919"/>
      <c r="AK110" s="920">
        <v>328781</v>
      </c>
      <c r="AL110" s="918"/>
      <c r="AM110" s="918"/>
      <c r="AN110" s="918"/>
      <c r="AO110" s="919"/>
      <c r="AP110" s="921">
        <v>20.6</v>
      </c>
      <c r="AQ110" s="922"/>
      <c r="AR110" s="922"/>
      <c r="AS110" s="922"/>
      <c r="AT110" s="923"/>
      <c r="AU110" s="957" t="s">
        <v>67</v>
      </c>
      <c r="AV110" s="958"/>
      <c r="AW110" s="958"/>
      <c r="AX110" s="958"/>
      <c r="AY110" s="958"/>
      <c r="AZ110" s="883" t="s">
        <v>428</v>
      </c>
      <c r="BA110" s="828"/>
      <c r="BB110" s="828"/>
      <c r="BC110" s="828"/>
      <c r="BD110" s="828"/>
      <c r="BE110" s="828"/>
      <c r="BF110" s="828"/>
      <c r="BG110" s="828"/>
      <c r="BH110" s="828"/>
      <c r="BI110" s="828"/>
      <c r="BJ110" s="828"/>
      <c r="BK110" s="828"/>
      <c r="BL110" s="828"/>
      <c r="BM110" s="828"/>
      <c r="BN110" s="828"/>
      <c r="BO110" s="828"/>
      <c r="BP110" s="829"/>
      <c r="BQ110" s="884">
        <v>2946286</v>
      </c>
      <c r="BR110" s="865"/>
      <c r="BS110" s="865"/>
      <c r="BT110" s="865"/>
      <c r="BU110" s="865"/>
      <c r="BV110" s="865">
        <v>2863754</v>
      </c>
      <c r="BW110" s="865"/>
      <c r="BX110" s="865"/>
      <c r="BY110" s="865"/>
      <c r="BZ110" s="865"/>
      <c r="CA110" s="865">
        <v>2951032</v>
      </c>
      <c r="CB110" s="865"/>
      <c r="CC110" s="865"/>
      <c r="CD110" s="865"/>
      <c r="CE110" s="865"/>
      <c r="CF110" s="889">
        <v>185.1</v>
      </c>
      <c r="CG110" s="890"/>
      <c r="CH110" s="890"/>
      <c r="CI110" s="890"/>
      <c r="CJ110" s="890"/>
      <c r="CK110" s="953" t="s">
        <v>429</v>
      </c>
      <c r="CL110" s="839"/>
      <c r="CM110" s="914" t="s">
        <v>430</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431</v>
      </c>
      <c r="DH110" s="865"/>
      <c r="DI110" s="865"/>
      <c r="DJ110" s="865"/>
      <c r="DK110" s="865"/>
      <c r="DL110" s="865" t="s">
        <v>431</v>
      </c>
      <c r="DM110" s="865"/>
      <c r="DN110" s="865"/>
      <c r="DO110" s="865"/>
      <c r="DP110" s="865"/>
      <c r="DQ110" s="865" t="s">
        <v>432</v>
      </c>
      <c r="DR110" s="865"/>
      <c r="DS110" s="865"/>
      <c r="DT110" s="865"/>
      <c r="DU110" s="865"/>
      <c r="DV110" s="866" t="s">
        <v>432</v>
      </c>
      <c r="DW110" s="866"/>
      <c r="DX110" s="866"/>
      <c r="DY110" s="866"/>
      <c r="DZ110" s="867"/>
    </row>
    <row r="111" spans="1:131" s="226" customFormat="1" ht="26.25" customHeight="1" x14ac:dyDescent="0.15">
      <c r="A111" s="794" t="s">
        <v>433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431</v>
      </c>
      <c r="AB111" s="946"/>
      <c r="AC111" s="946"/>
      <c r="AD111" s="946"/>
      <c r="AE111" s="947"/>
      <c r="AF111" s="948" t="s">
        <v>431</v>
      </c>
      <c r="AG111" s="946"/>
      <c r="AH111" s="946"/>
      <c r="AI111" s="946"/>
      <c r="AJ111" s="947"/>
      <c r="AK111" s="948" t="s">
        <v>382</v>
      </c>
      <c r="AL111" s="946"/>
      <c r="AM111" s="946"/>
      <c r="AN111" s="946"/>
      <c r="AO111" s="947"/>
      <c r="AP111" s="949" t="s">
        <v>434</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v>72923</v>
      </c>
      <c r="BR111" s="837"/>
      <c r="BS111" s="837"/>
      <c r="BT111" s="837"/>
      <c r="BU111" s="837"/>
      <c r="BV111" s="837">
        <v>72923</v>
      </c>
      <c r="BW111" s="837"/>
      <c r="BX111" s="837"/>
      <c r="BY111" s="837"/>
      <c r="BZ111" s="837"/>
      <c r="CA111" s="837">
        <v>60784</v>
      </c>
      <c r="CB111" s="837"/>
      <c r="CC111" s="837"/>
      <c r="CD111" s="837"/>
      <c r="CE111" s="837"/>
      <c r="CF111" s="898">
        <v>3.8</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382</v>
      </c>
      <c r="DH111" s="837"/>
      <c r="DI111" s="837"/>
      <c r="DJ111" s="837"/>
      <c r="DK111" s="837"/>
      <c r="DL111" s="837" t="s">
        <v>382</v>
      </c>
      <c r="DM111" s="837"/>
      <c r="DN111" s="837"/>
      <c r="DO111" s="837"/>
      <c r="DP111" s="837"/>
      <c r="DQ111" s="837" t="s">
        <v>166</v>
      </c>
      <c r="DR111" s="837"/>
      <c r="DS111" s="837"/>
      <c r="DT111" s="837"/>
      <c r="DU111" s="837"/>
      <c r="DV111" s="814" t="s">
        <v>437</v>
      </c>
      <c r="DW111" s="814"/>
      <c r="DX111" s="814"/>
      <c r="DY111" s="814"/>
      <c r="DZ111" s="815"/>
    </row>
    <row r="112" spans="1:131" s="226" customFormat="1" ht="26.25" customHeight="1" x14ac:dyDescent="0.15">
      <c r="A112" s="939" t="s">
        <v>438</v>
      </c>
      <c r="B112" s="940"/>
      <c r="C112" s="770" t="s">
        <v>439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382</v>
      </c>
      <c r="AB112" s="800"/>
      <c r="AC112" s="800"/>
      <c r="AD112" s="800"/>
      <c r="AE112" s="801"/>
      <c r="AF112" s="802" t="s">
        <v>432</v>
      </c>
      <c r="AG112" s="800"/>
      <c r="AH112" s="800"/>
      <c r="AI112" s="800"/>
      <c r="AJ112" s="801"/>
      <c r="AK112" s="802" t="s">
        <v>166</v>
      </c>
      <c r="AL112" s="800"/>
      <c r="AM112" s="800"/>
      <c r="AN112" s="800"/>
      <c r="AO112" s="801"/>
      <c r="AP112" s="847" t="s">
        <v>437</v>
      </c>
      <c r="AQ112" s="848"/>
      <c r="AR112" s="848"/>
      <c r="AS112" s="848"/>
      <c r="AT112" s="849"/>
      <c r="AU112" s="959"/>
      <c r="AV112" s="960"/>
      <c r="AW112" s="960"/>
      <c r="AX112" s="960"/>
      <c r="AY112" s="960"/>
      <c r="AZ112" s="835" t="s">
        <v>440</v>
      </c>
      <c r="BA112" s="770"/>
      <c r="BB112" s="770"/>
      <c r="BC112" s="770"/>
      <c r="BD112" s="770"/>
      <c r="BE112" s="770"/>
      <c r="BF112" s="770"/>
      <c r="BG112" s="770"/>
      <c r="BH112" s="770"/>
      <c r="BI112" s="770"/>
      <c r="BJ112" s="770"/>
      <c r="BK112" s="770"/>
      <c r="BL112" s="770"/>
      <c r="BM112" s="770"/>
      <c r="BN112" s="770"/>
      <c r="BO112" s="770"/>
      <c r="BP112" s="771"/>
      <c r="BQ112" s="836">
        <v>266013</v>
      </c>
      <c r="BR112" s="837"/>
      <c r="BS112" s="837"/>
      <c r="BT112" s="837"/>
      <c r="BU112" s="837"/>
      <c r="BV112" s="837">
        <v>224365</v>
      </c>
      <c r="BW112" s="837"/>
      <c r="BX112" s="837"/>
      <c r="BY112" s="837"/>
      <c r="BZ112" s="837"/>
      <c r="CA112" s="837">
        <v>208243</v>
      </c>
      <c r="CB112" s="837"/>
      <c r="CC112" s="837"/>
      <c r="CD112" s="837"/>
      <c r="CE112" s="837"/>
      <c r="CF112" s="898">
        <v>13.1</v>
      </c>
      <c r="CG112" s="899"/>
      <c r="CH112" s="899"/>
      <c r="CI112" s="899"/>
      <c r="CJ112" s="899"/>
      <c r="CK112" s="954"/>
      <c r="CL112" s="841"/>
      <c r="CM112" s="844" t="s">
        <v>441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437</v>
      </c>
      <c r="DM112" s="837"/>
      <c r="DN112" s="837"/>
      <c r="DO112" s="837"/>
      <c r="DP112" s="837"/>
      <c r="DQ112" s="837" t="s">
        <v>382</v>
      </c>
      <c r="DR112" s="837"/>
      <c r="DS112" s="837"/>
      <c r="DT112" s="837"/>
      <c r="DU112" s="837"/>
      <c r="DV112" s="814" t="s">
        <v>432</v>
      </c>
      <c r="DW112" s="814"/>
      <c r="DX112" s="814"/>
      <c r="DY112" s="814"/>
      <c r="DZ112" s="815"/>
    </row>
    <row r="113" spans="1:130" s="226" customFormat="1" ht="26.25" customHeight="1" x14ac:dyDescent="0.15">
      <c r="A113" s="941"/>
      <c r="B113" s="942"/>
      <c r="C113" s="770" t="s">
        <v>442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30301</v>
      </c>
      <c r="AB113" s="946"/>
      <c r="AC113" s="946"/>
      <c r="AD113" s="946"/>
      <c r="AE113" s="947"/>
      <c r="AF113" s="948">
        <v>28481</v>
      </c>
      <c r="AG113" s="946"/>
      <c r="AH113" s="946"/>
      <c r="AI113" s="946"/>
      <c r="AJ113" s="947"/>
      <c r="AK113" s="948">
        <v>26004</v>
      </c>
      <c r="AL113" s="946"/>
      <c r="AM113" s="946"/>
      <c r="AN113" s="946"/>
      <c r="AO113" s="947"/>
      <c r="AP113" s="949">
        <v>1.6</v>
      </c>
      <c r="AQ113" s="950"/>
      <c r="AR113" s="950"/>
      <c r="AS113" s="950"/>
      <c r="AT113" s="951"/>
      <c r="AU113" s="959"/>
      <c r="AV113" s="960"/>
      <c r="AW113" s="960"/>
      <c r="AX113" s="960"/>
      <c r="AY113" s="960"/>
      <c r="AZ113" s="835" t="s">
        <v>443</v>
      </c>
      <c r="BA113" s="770"/>
      <c r="BB113" s="770"/>
      <c r="BC113" s="770"/>
      <c r="BD113" s="770"/>
      <c r="BE113" s="770"/>
      <c r="BF113" s="770"/>
      <c r="BG113" s="770"/>
      <c r="BH113" s="770"/>
      <c r="BI113" s="770"/>
      <c r="BJ113" s="770"/>
      <c r="BK113" s="770"/>
      <c r="BL113" s="770"/>
      <c r="BM113" s="770"/>
      <c r="BN113" s="770"/>
      <c r="BO113" s="770"/>
      <c r="BP113" s="771"/>
      <c r="BQ113" s="836">
        <v>66182</v>
      </c>
      <c r="BR113" s="837"/>
      <c r="BS113" s="837"/>
      <c r="BT113" s="837"/>
      <c r="BU113" s="837"/>
      <c r="BV113" s="837">
        <v>41999</v>
      </c>
      <c r="BW113" s="837"/>
      <c r="BX113" s="837"/>
      <c r="BY113" s="837"/>
      <c r="BZ113" s="837"/>
      <c r="CA113" s="837">
        <v>35378</v>
      </c>
      <c r="CB113" s="837"/>
      <c r="CC113" s="837"/>
      <c r="CD113" s="837"/>
      <c r="CE113" s="837"/>
      <c r="CF113" s="898">
        <v>2.2000000000000002</v>
      </c>
      <c r="CG113" s="899"/>
      <c r="CH113" s="899"/>
      <c r="CI113" s="899"/>
      <c r="CJ113" s="899"/>
      <c r="CK113" s="954"/>
      <c r="CL113" s="841"/>
      <c r="CM113" s="844" t="s">
        <v>444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72923</v>
      </c>
      <c r="DH113" s="800"/>
      <c r="DI113" s="800"/>
      <c r="DJ113" s="800"/>
      <c r="DK113" s="801"/>
      <c r="DL113" s="802">
        <v>72923</v>
      </c>
      <c r="DM113" s="800"/>
      <c r="DN113" s="800"/>
      <c r="DO113" s="800"/>
      <c r="DP113" s="801"/>
      <c r="DQ113" s="802">
        <v>60784</v>
      </c>
      <c r="DR113" s="800"/>
      <c r="DS113" s="800"/>
      <c r="DT113" s="800"/>
      <c r="DU113" s="801"/>
      <c r="DV113" s="847">
        <v>3.8</v>
      </c>
      <c r="DW113" s="848"/>
      <c r="DX113" s="848"/>
      <c r="DY113" s="848"/>
      <c r="DZ113" s="849"/>
    </row>
    <row r="114" spans="1:130" s="226" customFormat="1" ht="26.25" customHeight="1" x14ac:dyDescent="0.15">
      <c r="A114" s="941"/>
      <c r="B114" s="942"/>
      <c r="C114" s="770" t="s">
        <v>445</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28382</v>
      </c>
      <c r="AB114" s="800"/>
      <c r="AC114" s="800"/>
      <c r="AD114" s="800"/>
      <c r="AE114" s="801"/>
      <c r="AF114" s="802">
        <v>25126</v>
      </c>
      <c r="AG114" s="800"/>
      <c r="AH114" s="800"/>
      <c r="AI114" s="800"/>
      <c r="AJ114" s="801"/>
      <c r="AK114" s="802">
        <v>16578</v>
      </c>
      <c r="AL114" s="800"/>
      <c r="AM114" s="800"/>
      <c r="AN114" s="800"/>
      <c r="AO114" s="801"/>
      <c r="AP114" s="847">
        <v>1</v>
      </c>
      <c r="AQ114" s="848"/>
      <c r="AR114" s="848"/>
      <c r="AS114" s="848"/>
      <c r="AT114" s="849"/>
      <c r="AU114" s="959"/>
      <c r="AV114" s="960"/>
      <c r="AW114" s="960"/>
      <c r="AX114" s="960"/>
      <c r="AY114" s="960"/>
      <c r="AZ114" s="835" t="s">
        <v>446</v>
      </c>
      <c r="BA114" s="770"/>
      <c r="BB114" s="770"/>
      <c r="BC114" s="770"/>
      <c r="BD114" s="770"/>
      <c r="BE114" s="770"/>
      <c r="BF114" s="770"/>
      <c r="BG114" s="770"/>
      <c r="BH114" s="770"/>
      <c r="BI114" s="770"/>
      <c r="BJ114" s="770"/>
      <c r="BK114" s="770"/>
      <c r="BL114" s="770"/>
      <c r="BM114" s="770"/>
      <c r="BN114" s="770"/>
      <c r="BO114" s="770"/>
      <c r="BP114" s="771"/>
      <c r="BQ114" s="836">
        <v>252901</v>
      </c>
      <c r="BR114" s="837"/>
      <c r="BS114" s="837"/>
      <c r="BT114" s="837"/>
      <c r="BU114" s="837"/>
      <c r="BV114" s="837">
        <v>247279</v>
      </c>
      <c r="BW114" s="837"/>
      <c r="BX114" s="837"/>
      <c r="BY114" s="837"/>
      <c r="BZ114" s="837"/>
      <c r="CA114" s="837">
        <v>311969</v>
      </c>
      <c r="CB114" s="837"/>
      <c r="CC114" s="837"/>
      <c r="CD114" s="837"/>
      <c r="CE114" s="837"/>
      <c r="CF114" s="898">
        <v>19.600000000000001</v>
      </c>
      <c r="CG114" s="899"/>
      <c r="CH114" s="899"/>
      <c r="CI114" s="899"/>
      <c r="CJ114" s="899"/>
      <c r="CK114" s="954"/>
      <c r="CL114" s="841"/>
      <c r="CM114" s="844" t="s">
        <v>447</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382</v>
      </c>
      <c r="DH114" s="800"/>
      <c r="DI114" s="800"/>
      <c r="DJ114" s="800"/>
      <c r="DK114" s="801"/>
      <c r="DL114" s="802" t="s">
        <v>437</v>
      </c>
      <c r="DM114" s="800"/>
      <c r="DN114" s="800"/>
      <c r="DO114" s="800"/>
      <c r="DP114" s="801"/>
      <c r="DQ114" s="802" t="s">
        <v>434</v>
      </c>
      <c r="DR114" s="800"/>
      <c r="DS114" s="800"/>
      <c r="DT114" s="800"/>
      <c r="DU114" s="801"/>
      <c r="DV114" s="847" t="s">
        <v>437</v>
      </c>
      <c r="DW114" s="848"/>
      <c r="DX114" s="848"/>
      <c r="DY114" s="848"/>
      <c r="DZ114" s="849"/>
    </row>
    <row r="115" spans="1:130" s="226" customFormat="1" ht="26.25" customHeight="1" x14ac:dyDescent="0.15">
      <c r="A115" s="941"/>
      <c r="B115" s="942"/>
      <c r="C115" s="770" t="s">
        <v>448</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13622</v>
      </c>
      <c r="AB115" s="946"/>
      <c r="AC115" s="946"/>
      <c r="AD115" s="946"/>
      <c r="AE115" s="947"/>
      <c r="AF115" s="948">
        <v>12139</v>
      </c>
      <c r="AG115" s="946"/>
      <c r="AH115" s="946"/>
      <c r="AI115" s="946"/>
      <c r="AJ115" s="947"/>
      <c r="AK115" s="948">
        <v>10793</v>
      </c>
      <c r="AL115" s="946"/>
      <c r="AM115" s="946"/>
      <c r="AN115" s="946"/>
      <c r="AO115" s="947"/>
      <c r="AP115" s="949">
        <v>0.7</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382</v>
      </c>
      <c r="BR115" s="837"/>
      <c r="BS115" s="837"/>
      <c r="BT115" s="837"/>
      <c r="BU115" s="837"/>
      <c r="BV115" s="837">
        <v>4000</v>
      </c>
      <c r="BW115" s="837"/>
      <c r="BX115" s="837"/>
      <c r="BY115" s="837"/>
      <c r="BZ115" s="837"/>
      <c r="CA115" s="837">
        <v>4000</v>
      </c>
      <c r="CB115" s="837"/>
      <c r="CC115" s="837"/>
      <c r="CD115" s="837"/>
      <c r="CE115" s="837"/>
      <c r="CF115" s="898">
        <v>0.3</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382</v>
      </c>
      <c r="DM115" s="800"/>
      <c r="DN115" s="800"/>
      <c r="DO115" s="800"/>
      <c r="DP115" s="801"/>
      <c r="DQ115" s="802" t="s">
        <v>432</v>
      </c>
      <c r="DR115" s="800"/>
      <c r="DS115" s="800"/>
      <c r="DT115" s="800"/>
      <c r="DU115" s="801"/>
      <c r="DV115" s="847" t="s">
        <v>437</v>
      </c>
      <c r="DW115" s="848"/>
      <c r="DX115" s="848"/>
      <c r="DY115" s="848"/>
      <c r="DZ115" s="849"/>
    </row>
    <row r="116" spans="1:130" s="226" customFormat="1" ht="26.25" customHeight="1" x14ac:dyDescent="0.15">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432</v>
      </c>
      <c r="AB116" s="800"/>
      <c r="AC116" s="800"/>
      <c r="AD116" s="800"/>
      <c r="AE116" s="801"/>
      <c r="AF116" s="802" t="s">
        <v>382</v>
      </c>
      <c r="AG116" s="800"/>
      <c r="AH116" s="800"/>
      <c r="AI116" s="800"/>
      <c r="AJ116" s="801"/>
      <c r="AK116" s="802" t="s">
        <v>166</v>
      </c>
      <c r="AL116" s="800"/>
      <c r="AM116" s="800"/>
      <c r="AN116" s="800"/>
      <c r="AO116" s="801"/>
      <c r="AP116" s="847" t="s">
        <v>437</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166</v>
      </c>
      <c r="BR116" s="837"/>
      <c r="BS116" s="837"/>
      <c r="BT116" s="837"/>
      <c r="BU116" s="837"/>
      <c r="BV116" s="837" t="s">
        <v>432</v>
      </c>
      <c r="BW116" s="837"/>
      <c r="BX116" s="837"/>
      <c r="BY116" s="837"/>
      <c r="BZ116" s="837"/>
      <c r="CA116" s="837" t="s">
        <v>166</v>
      </c>
      <c r="CB116" s="837"/>
      <c r="CC116" s="837"/>
      <c r="CD116" s="837"/>
      <c r="CE116" s="837"/>
      <c r="CF116" s="898" t="s">
        <v>166</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432</v>
      </c>
      <c r="DH116" s="800"/>
      <c r="DI116" s="800"/>
      <c r="DJ116" s="800"/>
      <c r="DK116" s="801"/>
      <c r="DL116" s="802" t="s">
        <v>166</v>
      </c>
      <c r="DM116" s="800"/>
      <c r="DN116" s="800"/>
      <c r="DO116" s="800"/>
      <c r="DP116" s="801"/>
      <c r="DQ116" s="802" t="s">
        <v>437</v>
      </c>
      <c r="DR116" s="800"/>
      <c r="DS116" s="800"/>
      <c r="DT116" s="800"/>
      <c r="DU116" s="801"/>
      <c r="DV116" s="847" t="s">
        <v>437</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489419</v>
      </c>
      <c r="AB117" s="932"/>
      <c r="AC117" s="932"/>
      <c r="AD117" s="932"/>
      <c r="AE117" s="933"/>
      <c r="AF117" s="934">
        <v>456735</v>
      </c>
      <c r="AG117" s="932"/>
      <c r="AH117" s="932"/>
      <c r="AI117" s="932"/>
      <c r="AJ117" s="933"/>
      <c r="AK117" s="934">
        <v>382156</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382</v>
      </c>
      <c r="BR117" s="837"/>
      <c r="BS117" s="837"/>
      <c r="BT117" s="837"/>
      <c r="BU117" s="837"/>
      <c r="BV117" s="837" t="s">
        <v>432</v>
      </c>
      <c r="BW117" s="837"/>
      <c r="BX117" s="837"/>
      <c r="BY117" s="837"/>
      <c r="BZ117" s="837"/>
      <c r="CA117" s="837" t="s">
        <v>382</v>
      </c>
      <c r="CB117" s="837"/>
      <c r="CC117" s="837"/>
      <c r="CD117" s="837"/>
      <c r="CE117" s="837"/>
      <c r="CF117" s="898" t="s">
        <v>382</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166</v>
      </c>
      <c r="DH117" s="800"/>
      <c r="DI117" s="800"/>
      <c r="DJ117" s="800"/>
      <c r="DK117" s="801"/>
      <c r="DL117" s="802" t="s">
        <v>382</v>
      </c>
      <c r="DM117" s="800"/>
      <c r="DN117" s="800"/>
      <c r="DO117" s="800"/>
      <c r="DP117" s="801"/>
      <c r="DQ117" s="802" t="s">
        <v>382</v>
      </c>
      <c r="DR117" s="800"/>
      <c r="DS117" s="800"/>
      <c r="DT117" s="800"/>
      <c r="DU117" s="801"/>
      <c r="DV117" s="847" t="s">
        <v>382</v>
      </c>
      <c r="DW117" s="848"/>
      <c r="DX117" s="848"/>
      <c r="DY117" s="848"/>
      <c r="DZ117" s="849"/>
    </row>
    <row r="118" spans="1:130" s="226" customFormat="1" ht="26.25" customHeight="1" x14ac:dyDescent="0.15">
      <c r="A118" s="924" t="s">
        <v>426</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424</v>
      </c>
      <c r="AB118" s="925"/>
      <c r="AC118" s="925"/>
      <c r="AD118" s="925"/>
      <c r="AE118" s="926"/>
      <c r="AF118" s="927" t="s">
        <v>300</v>
      </c>
      <c r="AG118" s="925"/>
      <c r="AH118" s="925"/>
      <c r="AI118" s="925"/>
      <c r="AJ118" s="926"/>
      <c r="AK118" s="927" t="s">
        <v>299</v>
      </c>
      <c r="AL118" s="925"/>
      <c r="AM118" s="925"/>
      <c r="AN118" s="925"/>
      <c r="AO118" s="926"/>
      <c r="AP118" s="928" t="s">
        <v>425</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166</v>
      </c>
      <c r="BR118" s="868"/>
      <c r="BS118" s="868"/>
      <c r="BT118" s="868"/>
      <c r="BU118" s="868"/>
      <c r="BV118" s="868" t="s">
        <v>382</v>
      </c>
      <c r="BW118" s="868"/>
      <c r="BX118" s="868"/>
      <c r="BY118" s="868"/>
      <c r="BZ118" s="868"/>
      <c r="CA118" s="868" t="s">
        <v>382</v>
      </c>
      <c r="CB118" s="868"/>
      <c r="CC118" s="868"/>
      <c r="CD118" s="868"/>
      <c r="CE118" s="868"/>
      <c r="CF118" s="898" t="s">
        <v>382</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166</v>
      </c>
      <c r="DH118" s="800"/>
      <c r="DI118" s="800"/>
      <c r="DJ118" s="800"/>
      <c r="DK118" s="801"/>
      <c r="DL118" s="802" t="s">
        <v>166</v>
      </c>
      <c r="DM118" s="800"/>
      <c r="DN118" s="800"/>
      <c r="DO118" s="800"/>
      <c r="DP118" s="801"/>
      <c r="DQ118" s="802" t="s">
        <v>382</v>
      </c>
      <c r="DR118" s="800"/>
      <c r="DS118" s="800"/>
      <c r="DT118" s="800"/>
      <c r="DU118" s="801"/>
      <c r="DV118" s="847" t="s">
        <v>382</v>
      </c>
      <c r="DW118" s="848"/>
      <c r="DX118" s="848"/>
      <c r="DY118" s="848"/>
      <c r="DZ118" s="849"/>
    </row>
    <row r="119" spans="1:130" s="226" customFormat="1" ht="26.25" customHeight="1" x14ac:dyDescent="0.15">
      <c r="A119" s="838" t="s">
        <v>429</v>
      </c>
      <c r="B119" s="839"/>
      <c r="C119" s="914" t="s">
        <v>430</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382</v>
      </c>
      <c r="AB119" s="918"/>
      <c r="AC119" s="918"/>
      <c r="AD119" s="918"/>
      <c r="AE119" s="919"/>
      <c r="AF119" s="920" t="s">
        <v>382</v>
      </c>
      <c r="AG119" s="918"/>
      <c r="AH119" s="918"/>
      <c r="AI119" s="918"/>
      <c r="AJ119" s="919"/>
      <c r="AK119" s="920" t="s">
        <v>434</v>
      </c>
      <c r="AL119" s="918"/>
      <c r="AM119" s="918"/>
      <c r="AN119" s="918"/>
      <c r="AO119" s="919"/>
      <c r="AP119" s="921" t="s">
        <v>382</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459</v>
      </c>
      <c r="BP119" s="901"/>
      <c r="BQ119" s="905">
        <v>3604305</v>
      </c>
      <c r="BR119" s="868"/>
      <c r="BS119" s="868"/>
      <c r="BT119" s="868"/>
      <c r="BU119" s="868"/>
      <c r="BV119" s="868">
        <v>3454320</v>
      </c>
      <c r="BW119" s="868"/>
      <c r="BX119" s="868"/>
      <c r="BY119" s="868"/>
      <c r="BZ119" s="868"/>
      <c r="CA119" s="868">
        <v>3571406</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434</v>
      </c>
      <c r="DH119" s="783"/>
      <c r="DI119" s="783"/>
      <c r="DJ119" s="783"/>
      <c r="DK119" s="784"/>
      <c r="DL119" s="785" t="s">
        <v>434</v>
      </c>
      <c r="DM119" s="783"/>
      <c r="DN119" s="783"/>
      <c r="DO119" s="783"/>
      <c r="DP119" s="784"/>
      <c r="DQ119" s="785" t="s">
        <v>434</v>
      </c>
      <c r="DR119" s="783"/>
      <c r="DS119" s="783"/>
      <c r="DT119" s="783"/>
      <c r="DU119" s="784"/>
      <c r="DV119" s="871" t="s">
        <v>434</v>
      </c>
      <c r="DW119" s="872"/>
      <c r="DX119" s="872"/>
      <c r="DY119" s="872"/>
      <c r="DZ119" s="873"/>
    </row>
    <row r="120" spans="1:130" s="226" customFormat="1" ht="26.25" customHeight="1" x14ac:dyDescent="0.15">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434</v>
      </c>
      <c r="AB120" s="800"/>
      <c r="AC120" s="800"/>
      <c r="AD120" s="800"/>
      <c r="AE120" s="801"/>
      <c r="AF120" s="802" t="s">
        <v>434</v>
      </c>
      <c r="AG120" s="800"/>
      <c r="AH120" s="800"/>
      <c r="AI120" s="800"/>
      <c r="AJ120" s="801"/>
      <c r="AK120" s="802" t="s">
        <v>434</v>
      </c>
      <c r="AL120" s="800"/>
      <c r="AM120" s="800"/>
      <c r="AN120" s="800"/>
      <c r="AO120" s="801"/>
      <c r="AP120" s="847" t="s">
        <v>166</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3582746</v>
      </c>
      <c r="BR120" s="865"/>
      <c r="BS120" s="865"/>
      <c r="BT120" s="865"/>
      <c r="BU120" s="865"/>
      <c r="BV120" s="865">
        <v>3792906</v>
      </c>
      <c r="BW120" s="865"/>
      <c r="BX120" s="865"/>
      <c r="BY120" s="865"/>
      <c r="BZ120" s="865"/>
      <c r="CA120" s="865">
        <v>3937449</v>
      </c>
      <c r="CB120" s="865"/>
      <c r="CC120" s="865"/>
      <c r="CD120" s="865"/>
      <c r="CE120" s="865"/>
      <c r="CF120" s="889">
        <v>247</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112418</v>
      </c>
      <c r="DH120" s="865"/>
      <c r="DI120" s="865"/>
      <c r="DJ120" s="865"/>
      <c r="DK120" s="865"/>
      <c r="DL120" s="865">
        <v>93403</v>
      </c>
      <c r="DM120" s="865"/>
      <c r="DN120" s="865"/>
      <c r="DO120" s="865"/>
      <c r="DP120" s="865"/>
      <c r="DQ120" s="865">
        <v>89001</v>
      </c>
      <c r="DR120" s="865"/>
      <c r="DS120" s="865"/>
      <c r="DT120" s="865"/>
      <c r="DU120" s="865"/>
      <c r="DV120" s="866">
        <v>5.6</v>
      </c>
      <c r="DW120" s="866"/>
      <c r="DX120" s="866"/>
      <c r="DY120" s="866"/>
      <c r="DZ120" s="867"/>
    </row>
    <row r="121" spans="1:130" s="226" customFormat="1" ht="26.25" customHeight="1" x14ac:dyDescent="0.15">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13622</v>
      </c>
      <c r="AB121" s="800"/>
      <c r="AC121" s="800"/>
      <c r="AD121" s="800"/>
      <c r="AE121" s="801"/>
      <c r="AF121" s="802">
        <v>12139</v>
      </c>
      <c r="AG121" s="800"/>
      <c r="AH121" s="800"/>
      <c r="AI121" s="800"/>
      <c r="AJ121" s="801"/>
      <c r="AK121" s="802">
        <v>10793</v>
      </c>
      <c r="AL121" s="800"/>
      <c r="AM121" s="800"/>
      <c r="AN121" s="800"/>
      <c r="AO121" s="801"/>
      <c r="AP121" s="847">
        <v>0.7</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t="s">
        <v>434</v>
      </c>
      <c r="BR121" s="837"/>
      <c r="BS121" s="837"/>
      <c r="BT121" s="837"/>
      <c r="BU121" s="837"/>
      <c r="BV121" s="837" t="s">
        <v>382</v>
      </c>
      <c r="BW121" s="837"/>
      <c r="BX121" s="837"/>
      <c r="BY121" s="837"/>
      <c r="BZ121" s="837"/>
      <c r="CA121" s="837" t="s">
        <v>382</v>
      </c>
      <c r="CB121" s="837"/>
      <c r="CC121" s="837"/>
      <c r="CD121" s="837"/>
      <c r="CE121" s="837"/>
      <c r="CF121" s="898" t="s">
        <v>382</v>
      </c>
      <c r="CG121" s="899"/>
      <c r="CH121" s="899"/>
      <c r="CI121" s="899"/>
      <c r="CJ121" s="899"/>
      <c r="CK121" s="892"/>
      <c r="CL121" s="878"/>
      <c r="CM121" s="878"/>
      <c r="CN121" s="878"/>
      <c r="CO121" s="879"/>
      <c r="CP121" s="858" t="s">
        <v>467</v>
      </c>
      <c r="CQ121" s="859"/>
      <c r="CR121" s="859"/>
      <c r="CS121" s="859"/>
      <c r="CT121" s="859"/>
      <c r="CU121" s="859"/>
      <c r="CV121" s="859"/>
      <c r="CW121" s="859"/>
      <c r="CX121" s="859"/>
      <c r="CY121" s="859"/>
      <c r="CZ121" s="859"/>
      <c r="DA121" s="859"/>
      <c r="DB121" s="859"/>
      <c r="DC121" s="859"/>
      <c r="DD121" s="859"/>
      <c r="DE121" s="859"/>
      <c r="DF121" s="860"/>
      <c r="DG121" s="836">
        <v>92536</v>
      </c>
      <c r="DH121" s="837"/>
      <c r="DI121" s="837"/>
      <c r="DJ121" s="837"/>
      <c r="DK121" s="837"/>
      <c r="DL121" s="837">
        <v>75918</v>
      </c>
      <c r="DM121" s="837"/>
      <c r="DN121" s="837"/>
      <c r="DO121" s="837"/>
      <c r="DP121" s="837"/>
      <c r="DQ121" s="837">
        <v>59784</v>
      </c>
      <c r="DR121" s="837"/>
      <c r="DS121" s="837"/>
      <c r="DT121" s="837"/>
      <c r="DU121" s="837"/>
      <c r="DV121" s="814">
        <v>3.8</v>
      </c>
      <c r="DW121" s="814"/>
      <c r="DX121" s="814"/>
      <c r="DY121" s="814"/>
      <c r="DZ121" s="815"/>
    </row>
    <row r="122" spans="1:130" s="226" customFormat="1" ht="26.25" customHeight="1" x14ac:dyDescent="0.15">
      <c r="A122" s="840"/>
      <c r="B122" s="841"/>
      <c r="C122" s="844" t="s">
        <v>447</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434</v>
      </c>
      <c r="AB122" s="800"/>
      <c r="AC122" s="800"/>
      <c r="AD122" s="800"/>
      <c r="AE122" s="801"/>
      <c r="AF122" s="802" t="s">
        <v>434</v>
      </c>
      <c r="AG122" s="800"/>
      <c r="AH122" s="800"/>
      <c r="AI122" s="800"/>
      <c r="AJ122" s="801"/>
      <c r="AK122" s="802" t="s">
        <v>434</v>
      </c>
      <c r="AL122" s="800"/>
      <c r="AM122" s="800"/>
      <c r="AN122" s="800"/>
      <c r="AO122" s="801"/>
      <c r="AP122" s="847" t="s">
        <v>382</v>
      </c>
      <c r="AQ122" s="848"/>
      <c r="AR122" s="848"/>
      <c r="AS122" s="848"/>
      <c r="AT122" s="849"/>
      <c r="AU122" s="909"/>
      <c r="AV122" s="910"/>
      <c r="AW122" s="910"/>
      <c r="AX122" s="910"/>
      <c r="AY122" s="911"/>
      <c r="AZ122" s="902" t="s">
        <v>468</v>
      </c>
      <c r="BA122" s="903"/>
      <c r="BB122" s="903"/>
      <c r="BC122" s="903"/>
      <c r="BD122" s="903"/>
      <c r="BE122" s="903"/>
      <c r="BF122" s="903"/>
      <c r="BG122" s="903"/>
      <c r="BH122" s="903"/>
      <c r="BI122" s="903"/>
      <c r="BJ122" s="903"/>
      <c r="BK122" s="903"/>
      <c r="BL122" s="903"/>
      <c r="BM122" s="903"/>
      <c r="BN122" s="903"/>
      <c r="BO122" s="903"/>
      <c r="BP122" s="904"/>
      <c r="BQ122" s="905">
        <v>2483740</v>
      </c>
      <c r="BR122" s="868"/>
      <c r="BS122" s="868"/>
      <c r="BT122" s="868"/>
      <c r="BU122" s="868"/>
      <c r="BV122" s="868">
        <v>2422147</v>
      </c>
      <c r="BW122" s="868"/>
      <c r="BX122" s="868"/>
      <c r="BY122" s="868"/>
      <c r="BZ122" s="868"/>
      <c r="CA122" s="868">
        <v>2490234</v>
      </c>
      <c r="CB122" s="868"/>
      <c r="CC122" s="868"/>
      <c r="CD122" s="868"/>
      <c r="CE122" s="868"/>
      <c r="CF122" s="869">
        <v>156.19999999999999</v>
      </c>
      <c r="CG122" s="870"/>
      <c r="CH122" s="870"/>
      <c r="CI122" s="870"/>
      <c r="CJ122" s="870"/>
      <c r="CK122" s="892"/>
      <c r="CL122" s="878"/>
      <c r="CM122" s="878"/>
      <c r="CN122" s="878"/>
      <c r="CO122" s="879"/>
      <c r="CP122" s="858" t="s">
        <v>469</v>
      </c>
      <c r="CQ122" s="859"/>
      <c r="CR122" s="859"/>
      <c r="CS122" s="859"/>
      <c r="CT122" s="859"/>
      <c r="CU122" s="859"/>
      <c r="CV122" s="859"/>
      <c r="CW122" s="859"/>
      <c r="CX122" s="859"/>
      <c r="CY122" s="859"/>
      <c r="CZ122" s="859"/>
      <c r="DA122" s="859"/>
      <c r="DB122" s="859"/>
      <c r="DC122" s="859"/>
      <c r="DD122" s="859"/>
      <c r="DE122" s="859"/>
      <c r="DF122" s="860"/>
      <c r="DG122" s="836">
        <v>61059</v>
      </c>
      <c r="DH122" s="837"/>
      <c r="DI122" s="837"/>
      <c r="DJ122" s="837"/>
      <c r="DK122" s="837"/>
      <c r="DL122" s="837">
        <v>55044</v>
      </c>
      <c r="DM122" s="837"/>
      <c r="DN122" s="837"/>
      <c r="DO122" s="837"/>
      <c r="DP122" s="837"/>
      <c r="DQ122" s="837">
        <v>59458</v>
      </c>
      <c r="DR122" s="837"/>
      <c r="DS122" s="837"/>
      <c r="DT122" s="837"/>
      <c r="DU122" s="837"/>
      <c r="DV122" s="814">
        <v>3.7</v>
      </c>
      <c r="DW122" s="814"/>
      <c r="DX122" s="814"/>
      <c r="DY122" s="814"/>
      <c r="DZ122" s="815"/>
    </row>
    <row r="123" spans="1:130" s="226" customFormat="1" ht="26.25" customHeight="1" x14ac:dyDescent="0.15">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166</v>
      </c>
      <c r="AB123" s="800"/>
      <c r="AC123" s="800"/>
      <c r="AD123" s="800"/>
      <c r="AE123" s="801"/>
      <c r="AF123" s="802" t="s">
        <v>166</v>
      </c>
      <c r="AG123" s="800"/>
      <c r="AH123" s="800"/>
      <c r="AI123" s="800"/>
      <c r="AJ123" s="801"/>
      <c r="AK123" s="802" t="s">
        <v>166</v>
      </c>
      <c r="AL123" s="800"/>
      <c r="AM123" s="800"/>
      <c r="AN123" s="800"/>
      <c r="AO123" s="801"/>
      <c r="AP123" s="847" t="s">
        <v>166</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470</v>
      </c>
      <c r="BP123" s="901"/>
      <c r="BQ123" s="855">
        <v>6066486</v>
      </c>
      <c r="BR123" s="856"/>
      <c r="BS123" s="856"/>
      <c r="BT123" s="856"/>
      <c r="BU123" s="856"/>
      <c r="BV123" s="856">
        <v>6215053</v>
      </c>
      <c r="BW123" s="856"/>
      <c r="BX123" s="856"/>
      <c r="BY123" s="856"/>
      <c r="BZ123" s="856"/>
      <c r="CA123" s="856">
        <v>6427683</v>
      </c>
      <c r="CB123" s="856"/>
      <c r="CC123" s="856"/>
      <c r="CD123" s="856"/>
      <c r="CE123" s="856"/>
      <c r="CF123" s="766"/>
      <c r="CG123" s="767"/>
      <c r="CH123" s="767"/>
      <c r="CI123" s="767"/>
      <c r="CJ123" s="857"/>
      <c r="CK123" s="892"/>
      <c r="CL123" s="878"/>
      <c r="CM123" s="878"/>
      <c r="CN123" s="878"/>
      <c r="CO123" s="879"/>
      <c r="CP123" s="858" t="s">
        <v>471</v>
      </c>
      <c r="CQ123" s="859"/>
      <c r="CR123" s="859"/>
      <c r="CS123" s="859"/>
      <c r="CT123" s="859"/>
      <c r="CU123" s="859"/>
      <c r="CV123" s="859"/>
      <c r="CW123" s="859"/>
      <c r="CX123" s="859"/>
      <c r="CY123" s="859"/>
      <c r="CZ123" s="859"/>
      <c r="DA123" s="859"/>
      <c r="DB123" s="859"/>
      <c r="DC123" s="859"/>
      <c r="DD123" s="859"/>
      <c r="DE123" s="859"/>
      <c r="DF123" s="860"/>
      <c r="DG123" s="799" t="s">
        <v>472</v>
      </c>
      <c r="DH123" s="800"/>
      <c r="DI123" s="800"/>
      <c r="DJ123" s="800"/>
      <c r="DK123" s="801"/>
      <c r="DL123" s="802" t="s">
        <v>472</v>
      </c>
      <c r="DM123" s="800"/>
      <c r="DN123" s="800"/>
      <c r="DO123" s="800"/>
      <c r="DP123" s="801"/>
      <c r="DQ123" s="802" t="s">
        <v>472</v>
      </c>
      <c r="DR123" s="800"/>
      <c r="DS123" s="800"/>
      <c r="DT123" s="800"/>
      <c r="DU123" s="801"/>
      <c r="DV123" s="847" t="s">
        <v>472</v>
      </c>
      <c r="DW123" s="848"/>
      <c r="DX123" s="848"/>
      <c r="DY123" s="848"/>
      <c r="DZ123" s="849"/>
    </row>
    <row r="124" spans="1:130" s="226" customFormat="1" ht="26.25" customHeight="1" thickBot="1" x14ac:dyDescent="0.2">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472</v>
      </c>
      <c r="AB124" s="800"/>
      <c r="AC124" s="800"/>
      <c r="AD124" s="800"/>
      <c r="AE124" s="801"/>
      <c r="AF124" s="802" t="s">
        <v>472</v>
      </c>
      <c r="AG124" s="800"/>
      <c r="AH124" s="800"/>
      <c r="AI124" s="800"/>
      <c r="AJ124" s="801"/>
      <c r="AK124" s="802" t="s">
        <v>472</v>
      </c>
      <c r="AL124" s="800"/>
      <c r="AM124" s="800"/>
      <c r="AN124" s="800"/>
      <c r="AO124" s="801"/>
      <c r="AP124" s="847" t="s">
        <v>472</v>
      </c>
      <c r="AQ124" s="848"/>
      <c r="AR124" s="848"/>
      <c r="AS124" s="848"/>
      <c r="AT124" s="849"/>
      <c r="AU124" s="850" t="s">
        <v>473</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472</v>
      </c>
      <c r="BR124" s="854"/>
      <c r="BS124" s="854"/>
      <c r="BT124" s="854"/>
      <c r="BU124" s="854"/>
      <c r="BV124" s="854" t="s">
        <v>472</v>
      </c>
      <c r="BW124" s="854"/>
      <c r="BX124" s="854"/>
      <c r="BY124" s="854"/>
      <c r="BZ124" s="854"/>
      <c r="CA124" s="854" t="s">
        <v>472</v>
      </c>
      <c r="CB124" s="854"/>
      <c r="CC124" s="854"/>
      <c r="CD124" s="854"/>
      <c r="CE124" s="854"/>
      <c r="CF124" s="744"/>
      <c r="CG124" s="745"/>
      <c r="CH124" s="745"/>
      <c r="CI124" s="745"/>
      <c r="CJ124" s="885"/>
      <c r="CK124" s="893"/>
      <c r="CL124" s="893"/>
      <c r="CM124" s="893"/>
      <c r="CN124" s="893"/>
      <c r="CO124" s="894"/>
      <c r="CP124" s="858" t="s">
        <v>474</v>
      </c>
      <c r="CQ124" s="859"/>
      <c r="CR124" s="859"/>
      <c r="CS124" s="859"/>
      <c r="CT124" s="859"/>
      <c r="CU124" s="859"/>
      <c r="CV124" s="859"/>
      <c r="CW124" s="859"/>
      <c r="CX124" s="859"/>
      <c r="CY124" s="859"/>
      <c r="CZ124" s="859"/>
      <c r="DA124" s="859"/>
      <c r="DB124" s="859"/>
      <c r="DC124" s="859"/>
      <c r="DD124" s="859"/>
      <c r="DE124" s="859"/>
      <c r="DF124" s="860"/>
      <c r="DG124" s="782" t="s">
        <v>166</v>
      </c>
      <c r="DH124" s="783"/>
      <c r="DI124" s="783"/>
      <c r="DJ124" s="783"/>
      <c r="DK124" s="784"/>
      <c r="DL124" s="785" t="s">
        <v>475</v>
      </c>
      <c r="DM124" s="783"/>
      <c r="DN124" s="783"/>
      <c r="DO124" s="783"/>
      <c r="DP124" s="784"/>
      <c r="DQ124" s="785" t="s">
        <v>472</v>
      </c>
      <c r="DR124" s="783"/>
      <c r="DS124" s="783"/>
      <c r="DT124" s="783"/>
      <c r="DU124" s="784"/>
      <c r="DV124" s="871" t="s">
        <v>472</v>
      </c>
      <c r="DW124" s="872"/>
      <c r="DX124" s="872"/>
      <c r="DY124" s="872"/>
      <c r="DZ124" s="873"/>
    </row>
    <row r="125" spans="1:130" s="226" customFormat="1" ht="26.25" customHeight="1" x14ac:dyDescent="0.15">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472</v>
      </c>
      <c r="AB125" s="800"/>
      <c r="AC125" s="800"/>
      <c r="AD125" s="800"/>
      <c r="AE125" s="801"/>
      <c r="AF125" s="802" t="s">
        <v>472</v>
      </c>
      <c r="AG125" s="800"/>
      <c r="AH125" s="800"/>
      <c r="AI125" s="800"/>
      <c r="AJ125" s="801"/>
      <c r="AK125" s="802" t="s">
        <v>475</v>
      </c>
      <c r="AL125" s="800"/>
      <c r="AM125" s="800"/>
      <c r="AN125" s="800"/>
      <c r="AO125" s="801"/>
      <c r="AP125" s="847" t="s">
        <v>472</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476</v>
      </c>
      <c r="CL125" s="875"/>
      <c r="CM125" s="875"/>
      <c r="CN125" s="875"/>
      <c r="CO125" s="876"/>
      <c r="CP125" s="883" t="s">
        <v>477</v>
      </c>
      <c r="CQ125" s="828"/>
      <c r="CR125" s="828"/>
      <c r="CS125" s="828"/>
      <c r="CT125" s="828"/>
      <c r="CU125" s="828"/>
      <c r="CV125" s="828"/>
      <c r="CW125" s="828"/>
      <c r="CX125" s="828"/>
      <c r="CY125" s="828"/>
      <c r="CZ125" s="828"/>
      <c r="DA125" s="828"/>
      <c r="DB125" s="828"/>
      <c r="DC125" s="828"/>
      <c r="DD125" s="828"/>
      <c r="DE125" s="828"/>
      <c r="DF125" s="829"/>
      <c r="DG125" s="884" t="s">
        <v>472</v>
      </c>
      <c r="DH125" s="865"/>
      <c r="DI125" s="865"/>
      <c r="DJ125" s="865"/>
      <c r="DK125" s="865"/>
      <c r="DL125" s="865" t="s">
        <v>472</v>
      </c>
      <c r="DM125" s="865"/>
      <c r="DN125" s="865"/>
      <c r="DO125" s="865"/>
      <c r="DP125" s="865"/>
      <c r="DQ125" s="865" t="s">
        <v>472</v>
      </c>
      <c r="DR125" s="865"/>
      <c r="DS125" s="865"/>
      <c r="DT125" s="865"/>
      <c r="DU125" s="865"/>
      <c r="DV125" s="866" t="s">
        <v>472</v>
      </c>
      <c r="DW125" s="866"/>
      <c r="DX125" s="866"/>
      <c r="DY125" s="866"/>
      <c r="DZ125" s="867"/>
    </row>
    <row r="126" spans="1:130" s="226" customFormat="1" ht="26.25" customHeight="1" thickBot="1" x14ac:dyDescent="0.2">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472</v>
      </c>
      <c r="AB126" s="800"/>
      <c r="AC126" s="800"/>
      <c r="AD126" s="800"/>
      <c r="AE126" s="801"/>
      <c r="AF126" s="802" t="s">
        <v>472</v>
      </c>
      <c r="AG126" s="800"/>
      <c r="AH126" s="800"/>
      <c r="AI126" s="800"/>
      <c r="AJ126" s="801"/>
      <c r="AK126" s="802" t="s">
        <v>472</v>
      </c>
      <c r="AL126" s="800"/>
      <c r="AM126" s="800"/>
      <c r="AN126" s="800"/>
      <c r="AO126" s="801"/>
      <c r="AP126" s="847" t="s">
        <v>472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478</v>
      </c>
      <c r="CQ126" s="770"/>
      <c r="CR126" s="770"/>
      <c r="CS126" s="770"/>
      <c r="CT126" s="770"/>
      <c r="CU126" s="770"/>
      <c r="CV126" s="770"/>
      <c r="CW126" s="770"/>
      <c r="CX126" s="770"/>
      <c r="CY126" s="770"/>
      <c r="CZ126" s="770"/>
      <c r="DA126" s="770"/>
      <c r="DB126" s="770"/>
      <c r="DC126" s="770"/>
      <c r="DD126" s="770"/>
      <c r="DE126" s="770"/>
      <c r="DF126" s="771"/>
      <c r="DG126" s="836" t="s">
        <v>472</v>
      </c>
      <c r="DH126" s="837"/>
      <c r="DI126" s="837"/>
      <c r="DJ126" s="837"/>
      <c r="DK126" s="837"/>
      <c r="DL126" s="837" t="s">
        <v>472</v>
      </c>
      <c r="DM126" s="837"/>
      <c r="DN126" s="837"/>
      <c r="DO126" s="837"/>
      <c r="DP126" s="837"/>
      <c r="DQ126" s="837" t="s">
        <v>472</v>
      </c>
      <c r="DR126" s="837"/>
      <c r="DS126" s="837"/>
      <c r="DT126" s="837"/>
      <c r="DU126" s="837"/>
      <c r="DV126" s="814" t="s">
        <v>472</v>
      </c>
      <c r="DW126" s="814"/>
      <c r="DX126" s="814"/>
      <c r="DY126" s="814"/>
      <c r="DZ126" s="815"/>
    </row>
    <row r="127" spans="1:130" s="226" customFormat="1" ht="26.25" customHeight="1" x14ac:dyDescent="0.15">
      <c r="A127" s="842"/>
      <c r="B127" s="843"/>
      <c r="C127" s="861" t="s">
        <v>479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472</v>
      </c>
      <c r="AB127" s="800"/>
      <c r="AC127" s="800"/>
      <c r="AD127" s="800"/>
      <c r="AE127" s="801"/>
      <c r="AF127" s="802" t="s">
        <v>472</v>
      </c>
      <c r="AG127" s="800"/>
      <c r="AH127" s="800"/>
      <c r="AI127" s="800"/>
      <c r="AJ127" s="801"/>
      <c r="AK127" s="802" t="s">
        <v>472</v>
      </c>
      <c r="AL127" s="800"/>
      <c r="AM127" s="800"/>
      <c r="AN127" s="800"/>
      <c r="AO127" s="801"/>
      <c r="AP127" s="847" t="s">
        <v>472</v>
      </c>
      <c r="AQ127" s="848"/>
      <c r="AR127" s="848"/>
      <c r="AS127" s="848"/>
      <c r="AT127" s="849"/>
      <c r="AU127" s="262"/>
      <c r="AV127" s="262"/>
      <c r="AW127" s="262"/>
      <c r="AX127" s="864" t="s">
        <v>480</v>
      </c>
      <c r="AY127" s="832"/>
      <c r="AZ127" s="832"/>
      <c r="BA127" s="832"/>
      <c r="BB127" s="832"/>
      <c r="BC127" s="832"/>
      <c r="BD127" s="832"/>
      <c r="BE127" s="833"/>
      <c r="BF127" s="831" t="s">
        <v>481</v>
      </c>
      <c r="BG127" s="832"/>
      <c r="BH127" s="832"/>
      <c r="BI127" s="832"/>
      <c r="BJ127" s="832"/>
      <c r="BK127" s="832"/>
      <c r="BL127" s="833"/>
      <c r="BM127" s="831" t="s">
        <v>482</v>
      </c>
      <c r="BN127" s="832"/>
      <c r="BO127" s="832"/>
      <c r="BP127" s="832"/>
      <c r="BQ127" s="832"/>
      <c r="BR127" s="832"/>
      <c r="BS127" s="833"/>
      <c r="BT127" s="831" t="s">
        <v>483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484</v>
      </c>
      <c r="CQ127" s="770"/>
      <c r="CR127" s="770"/>
      <c r="CS127" s="770"/>
      <c r="CT127" s="770"/>
      <c r="CU127" s="770"/>
      <c r="CV127" s="770"/>
      <c r="CW127" s="770"/>
      <c r="CX127" s="770"/>
      <c r="CY127" s="770"/>
      <c r="CZ127" s="770"/>
      <c r="DA127" s="770"/>
      <c r="DB127" s="770"/>
      <c r="DC127" s="770"/>
      <c r="DD127" s="770"/>
      <c r="DE127" s="770"/>
      <c r="DF127" s="771"/>
      <c r="DG127" s="836" t="s">
        <v>472</v>
      </c>
      <c r="DH127" s="837"/>
      <c r="DI127" s="837"/>
      <c r="DJ127" s="837"/>
      <c r="DK127" s="837"/>
      <c r="DL127" s="837" t="s">
        <v>472</v>
      </c>
      <c r="DM127" s="837"/>
      <c r="DN127" s="837"/>
      <c r="DO127" s="837"/>
      <c r="DP127" s="837"/>
      <c r="DQ127" s="837" t="s">
        <v>472</v>
      </c>
      <c r="DR127" s="837"/>
      <c r="DS127" s="837"/>
      <c r="DT127" s="837"/>
      <c r="DU127" s="837"/>
      <c r="DV127" s="814" t="s">
        <v>472</v>
      </c>
      <c r="DW127" s="814"/>
      <c r="DX127" s="814"/>
      <c r="DY127" s="814"/>
      <c r="DZ127" s="815"/>
    </row>
    <row r="128" spans="1:130" s="226" customFormat="1" ht="26.25" customHeight="1" thickBot="1" x14ac:dyDescent="0.2">
      <c r="A128" s="816" t="s">
        <v>485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486</v>
      </c>
      <c r="X128" s="818"/>
      <c r="Y128" s="818"/>
      <c r="Z128" s="819"/>
      <c r="AA128" s="820" t="s">
        <v>472</v>
      </c>
      <c r="AB128" s="821"/>
      <c r="AC128" s="821"/>
      <c r="AD128" s="821"/>
      <c r="AE128" s="822"/>
      <c r="AF128" s="823" t="s">
        <v>472</v>
      </c>
      <c r="AG128" s="821"/>
      <c r="AH128" s="821"/>
      <c r="AI128" s="821"/>
      <c r="AJ128" s="822"/>
      <c r="AK128" s="823" t="s">
        <v>472</v>
      </c>
      <c r="AL128" s="821"/>
      <c r="AM128" s="821"/>
      <c r="AN128" s="821"/>
      <c r="AO128" s="822"/>
      <c r="AP128" s="824"/>
      <c r="AQ128" s="825"/>
      <c r="AR128" s="825"/>
      <c r="AS128" s="825"/>
      <c r="AT128" s="826"/>
      <c r="AU128" s="262"/>
      <c r="AV128" s="262"/>
      <c r="AW128" s="262"/>
      <c r="AX128" s="827" t="s">
        <v>487</v>
      </c>
      <c r="AY128" s="828"/>
      <c r="AZ128" s="828"/>
      <c r="BA128" s="828"/>
      <c r="BB128" s="828"/>
      <c r="BC128" s="828"/>
      <c r="BD128" s="828"/>
      <c r="BE128" s="829"/>
      <c r="BF128" s="806" t="s">
        <v>472</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488</v>
      </c>
      <c r="CQ128" s="748"/>
      <c r="CR128" s="748"/>
      <c r="CS128" s="748"/>
      <c r="CT128" s="748"/>
      <c r="CU128" s="748"/>
      <c r="CV128" s="748"/>
      <c r="CW128" s="748"/>
      <c r="CX128" s="748"/>
      <c r="CY128" s="748"/>
      <c r="CZ128" s="748"/>
      <c r="DA128" s="748"/>
      <c r="DB128" s="748"/>
      <c r="DC128" s="748"/>
      <c r="DD128" s="748"/>
      <c r="DE128" s="748"/>
      <c r="DF128" s="749"/>
      <c r="DG128" s="810" t="s">
        <v>472</v>
      </c>
      <c r="DH128" s="811"/>
      <c r="DI128" s="811"/>
      <c r="DJ128" s="811"/>
      <c r="DK128" s="811"/>
      <c r="DL128" s="811">
        <v>4000</v>
      </c>
      <c r="DM128" s="811"/>
      <c r="DN128" s="811"/>
      <c r="DO128" s="811"/>
      <c r="DP128" s="811"/>
      <c r="DQ128" s="811">
        <v>4000</v>
      </c>
      <c r="DR128" s="811"/>
      <c r="DS128" s="811"/>
      <c r="DT128" s="811"/>
      <c r="DU128" s="811"/>
      <c r="DV128" s="812">
        <v>0.3</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489</v>
      </c>
      <c r="X129" s="797"/>
      <c r="Y129" s="797"/>
      <c r="Z129" s="798"/>
      <c r="AA129" s="799">
        <v>2063755</v>
      </c>
      <c r="AB129" s="800"/>
      <c r="AC129" s="800"/>
      <c r="AD129" s="800"/>
      <c r="AE129" s="801"/>
      <c r="AF129" s="802">
        <v>2019583</v>
      </c>
      <c r="AG129" s="800"/>
      <c r="AH129" s="800"/>
      <c r="AI129" s="800"/>
      <c r="AJ129" s="801"/>
      <c r="AK129" s="802">
        <v>1885805</v>
      </c>
      <c r="AL129" s="800"/>
      <c r="AM129" s="800"/>
      <c r="AN129" s="800"/>
      <c r="AO129" s="801"/>
      <c r="AP129" s="803"/>
      <c r="AQ129" s="804"/>
      <c r="AR129" s="804"/>
      <c r="AS129" s="804"/>
      <c r="AT129" s="805"/>
      <c r="AU129" s="264"/>
      <c r="AV129" s="264"/>
      <c r="AW129" s="264"/>
      <c r="AX129" s="769" t="s">
        <v>490</v>
      </c>
      <c r="AY129" s="770"/>
      <c r="AZ129" s="770"/>
      <c r="BA129" s="770"/>
      <c r="BB129" s="770"/>
      <c r="BC129" s="770"/>
      <c r="BD129" s="770"/>
      <c r="BE129" s="771"/>
      <c r="BF129" s="789" t="s">
        <v>472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492</v>
      </c>
      <c r="X130" s="797"/>
      <c r="Y130" s="797"/>
      <c r="Z130" s="798"/>
      <c r="AA130" s="799">
        <v>358491</v>
      </c>
      <c r="AB130" s="800"/>
      <c r="AC130" s="800"/>
      <c r="AD130" s="800"/>
      <c r="AE130" s="801"/>
      <c r="AF130" s="802">
        <v>331485</v>
      </c>
      <c r="AG130" s="800"/>
      <c r="AH130" s="800"/>
      <c r="AI130" s="800"/>
      <c r="AJ130" s="801"/>
      <c r="AK130" s="802">
        <v>291885</v>
      </c>
      <c r="AL130" s="800"/>
      <c r="AM130" s="800"/>
      <c r="AN130" s="800"/>
      <c r="AO130" s="801"/>
      <c r="AP130" s="803"/>
      <c r="AQ130" s="804"/>
      <c r="AR130" s="804"/>
      <c r="AS130" s="804"/>
      <c r="AT130" s="805"/>
      <c r="AU130" s="264"/>
      <c r="AV130" s="264"/>
      <c r="AW130" s="264"/>
      <c r="AX130" s="769" t="s">
        <v>493</v>
      </c>
      <c r="AY130" s="770"/>
      <c r="AZ130" s="770"/>
      <c r="BA130" s="770"/>
      <c r="BB130" s="770"/>
      <c r="BC130" s="770"/>
      <c r="BD130" s="770"/>
      <c r="BE130" s="771"/>
      <c r="BF130" s="772">
        <v>6.9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494</v>
      </c>
      <c r="X131" s="780"/>
      <c r="Y131" s="780"/>
      <c r="Z131" s="781"/>
      <c r="AA131" s="782">
        <v>1705264</v>
      </c>
      <c r="AB131" s="783"/>
      <c r="AC131" s="783"/>
      <c r="AD131" s="783"/>
      <c r="AE131" s="784"/>
      <c r="AF131" s="785">
        <v>1688098</v>
      </c>
      <c r="AG131" s="783"/>
      <c r="AH131" s="783"/>
      <c r="AI131" s="783"/>
      <c r="AJ131" s="784"/>
      <c r="AK131" s="785">
        <v>1593920</v>
      </c>
      <c r="AL131" s="783"/>
      <c r="AM131" s="783"/>
      <c r="AN131" s="783"/>
      <c r="AO131" s="784"/>
      <c r="AP131" s="786"/>
      <c r="AQ131" s="787"/>
      <c r="AR131" s="787"/>
      <c r="AS131" s="787"/>
      <c r="AT131" s="788"/>
      <c r="AU131" s="264"/>
      <c r="AV131" s="264"/>
      <c r="AW131" s="264"/>
      <c r="AX131" s="747" t="s">
        <v>495</v>
      </c>
      <c r="AY131" s="748"/>
      <c r="AZ131" s="748"/>
      <c r="BA131" s="748"/>
      <c r="BB131" s="748"/>
      <c r="BC131" s="748"/>
      <c r="BD131" s="748"/>
      <c r="BE131" s="749"/>
      <c r="BF131" s="750" t="s">
        <v>472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497</v>
      </c>
      <c r="W132" s="760"/>
      <c r="X132" s="760"/>
      <c r="Y132" s="760"/>
      <c r="Z132" s="761"/>
      <c r="AA132" s="762">
        <v>7.6778727519999999</v>
      </c>
      <c r="AB132" s="763"/>
      <c r="AC132" s="763"/>
      <c r="AD132" s="763"/>
      <c r="AE132" s="764"/>
      <c r="AF132" s="765">
        <v>7.4195929380000001</v>
      </c>
      <c r="AG132" s="763"/>
      <c r="AH132" s="763"/>
      <c r="AI132" s="763"/>
      <c r="AJ132" s="764"/>
      <c r="AK132" s="765">
        <v>5.6634586430000002</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498</v>
      </c>
      <c r="W133" s="739"/>
      <c r="X133" s="739"/>
      <c r="Y133" s="739"/>
      <c r="Z133" s="740"/>
      <c r="AA133" s="741">
        <v>8.1</v>
      </c>
      <c r="AB133" s="742"/>
      <c r="AC133" s="742"/>
      <c r="AD133" s="742"/>
      <c r="AE133" s="743"/>
      <c r="AF133" s="741">
        <v>7.7</v>
      </c>
      <c r="AG133" s="742"/>
      <c r="AH133" s="742"/>
      <c r="AI133" s="742"/>
      <c r="AJ133" s="743"/>
      <c r="AK133" s="741">
        <v>6.9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9PB4K3jlX50WJUfqRjW4XbYGUAuZjkBqXHfqlBwF2hGKxe0VpsckUT10lADr1Fc3UqvNtLifqVb1zoD3ZmRojQ==" saltValue="wrmlnUh1THSA4/S4zoPl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IciK1N7CYVoFlj4r2I/xhDlCCdFTDzOI/0iDalbMI6zd6ALMDOrrNRO1uYF7OyKQ6oE6iEHcgbdUScuMg3nGg==" saltValue="M92roaV3DfaWzrx55JKL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Vu/reTP3k+ldMF6OrKg8dB8cv+OAYp9miyr9C4My5vJ9U71BDz5Hh6AtM+3rU4aQZgpHCxQy9M+iHkk/epCzQ==" saltValue="FTdZYveAh5Du/D1MmG7H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67"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8"/>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81" t="s">
        <v>507</v>
      </c>
      <c r="AL9" s="1182"/>
      <c r="AM9" s="1182"/>
      <c r="AN9" s="1183"/>
      <c r="AO9" s="292">
        <v>417128</v>
      </c>
      <c r="AP9" s="292">
        <v>236199</v>
      </c>
      <c r="AQ9" s="293">
        <v>189734</v>
      </c>
      <c r="AR9" s="294">
        <v>24.5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81" t="s">
        <v>508</v>
      </c>
      <c r="AL10" s="1182"/>
      <c r="AM10" s="1182"/>
      <c r="AN10" s="1183"/>
      <c r="AO10" s="295">
        <v>40774</v>
      </c>
      <c r="AP10" s="295">
        <v>23088</v>
      </c>
      <c r="AQ10" s="296">
        <v>22180</v>
      </c>
      <c r="AR10" s="297">
        <v>4.0999999999999996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81" t="s">
        <v>509</v>
      </c>
      <c r="AL11" s="1182"/>
      <c r="AM11" s="1182"/>
      <c r="AN11" s="1183"/>
      <c r="AO11" s="295">
        <v>14104</v>
      </c>
      <c r="AP11" s="295">
        <v>7986</v>
      </c>
      <c r="AQ11" s="296">
        <v>28692</v>
      </c>
      <c r="AR11" s="297">
        <v>-72.2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81" t="s">
        <v>510</v>
      </c>
      <c r="AL12" s="1182"/>
      <c r="AM12" s="1182"/>
      <c r="AN12" s="1183"/>
      <c r="AO12" s="295" t="s">
        <v>511</v>
      </c>
      <c r="AP12" s="295" t="s">
        <v>511</v>
      </c>
      <c r="AQ12" s="296">
        <v>4806</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81" t="s">
        <v>512</v>
      </c>
      <c r="AL13" s="1182"/>
      <c r="AM13" s="1182"/>
      <c r="AN13" s="1183"/>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81" t="s">
        <v>513</v>
      </c>
      <c r="AL14" s="1182"/>
      <c r="AM14" s="1182"/>
      <c r="AN14" s="1183"/>
      <c r="AO14" s="295">
        <v>100586</v>
      </c>
      <c r="AP14" s="295">
        <v>56957</v>
      </c>
      <c r="AQ14" s="296">
        <v>8976</v>
      </c>
      <c r="AR14" s="297">
        <v>534.5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81" t="s">
        <v>514</v>
      </c>
      <c r="AL15" s="1182"/>
      <c r="AM15" s="1182"/>
      <c r="AN15" s="1183"/>
      <c r="AO15" s="295">
        <v>26754</v>
      </c>
      <c r="AP15" s="295">
        <v>15149</v>
      </c>
      <c r="AQ15" s="296">
        <v>4161</v>
      </c>
      <c r="AR15" s="297">
        <v>264.10000000000002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84" t="s">
        <v>515</v>
      </c>
      <c r="AL16" s="1185"/>
      <c r="AM16" s="1185"/>
      <c r="AN16" s="1186"/>
      <c r="AO16" s="295">
        <v>-37042</v>
      </c>
      <c r="AP16" s="295">
        <v>-20975</v>
      </c>
      <c r="AQ16" s="296">
        <v>-17989</v>
      </c>
      <c r="AR16" s="297">
        <v>16.600000000000001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84" t="s">
        <v>181</v>
      </c>
      <c r="AL17" s="1185"/>
      <c r="AM17" s="1185"/>
      <c r="AN17" s="1186"/>
      <c r="AO17" s="295">
        <v>562304</v>
      </c>
      <c r="AP17" s="295">
        <v>318405</v>
      </c>
      <c r="AQ17" s="296">
        <v>240560</v>
      </c>
      <c r="AR17" s="297">
        <v>32.4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8" t="s">
        <v>520</v>
      </c>
      <c r="AL21" s="1179"/>
      <c r="AM21" s="1179"/>
      <c r="AN21" s="1180"/>
      <c r="AO21" s="307">
        <v>28.88</v>
      </c>
      <c r="AP21" s="308">
        <v>21.65</v>
      </c>
      <c r="AQ21" s="309">
        <v>7.23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8" t="s">
        <v>521</v>
      </c>
      <c r="AL22" s="1179"/>
      <c r="AM22" s="1179"/>
      <c r="AN22" s="1180"/>
      <c r="AO22" s="312">
        <v>92</v>
      </c>
      <c r="AP22" s="313">
        <v>95.4</v>
      </c>
      <c r="AQ22" s="314">
        <v>-3.4</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67"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8"/>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9" t="s">
        <v>526</v>
      </c>
      <c r="AL32" s="1170"/>
      <c r="AM32" s="1170"/>
      <c r="AN32" s="1171"/>
      <c r="AO32" s="322">
        <v>328781</v>
      </c>
      <c r="AP32" s="322">
        <v>186173</v>
      </c>
      <c r="AQ32" s="323">
        <v>139228</v>
      </c>
      <c r="AR32" s="324">
        <v>33.700000000000003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9" t="s">
        <v>527</v>
      </c>
      <c r="AL33" s="1170"/>
      <c r="AM33" s="1170"/>
      <c r="AN33" s="1171"/>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9" t="s">
        <v>528</v>
      </c>
      <c r="AL34" s="1170"/>
      <c r="AM34" s="1170"/>
      <c r="AN34" s="1171"/>
      <c r="AO34" s="322" t="s">
        <v>511</v>
      </c>
      <c r="AP34" s="322" t="s">
        <v>511</v>
      </c>
      <c r="AQ34" s="323">
        <v>5</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9" t="s">
        <v>529</v>
      </c>
      <c r="AL35" s="1170"/>
      <c r="AM35" s="1170"/>
      <c r="AN35" s="1171"/>
      <c r="AO35" s="322">
        <v>26004</v>
      </c>
      <c r="AP35" s="322">
        <v>14725</v>
      </c>
      <c r="AQ35" s="323">
        <v>32095</v>
      </c>
      <c r="AR35" s="324">
        <v>-54.1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9" t="s">
        <v>530</v>
      </c>
      <c r="AL36" s="1170"/>
      <c r="AM36" s="1170"/>
      <c r="AN36" s="1171"/>
      <c r="AO36" s="322">
        <v>16578</v>
      </c>
      <c r="AP36" s="322">
        <v>9387</v>
      </c>
      <c r="AQ36" s="323">
        <v>5254</v>
      </c>
      <c r="AR36" s="324">
        <v>78.7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9" t="s">
        <v>531</v>
      </c>
      <c r="AL37" s="1170"/>
      <c r="AM37" s="1170"/>
      <c r="AN37" s="1171"/>
      <c r="AO37" s="322">
        <v>10793</v>
      </c>
      <c r="AP37" s="322">
        <v>6112</v>
      </c>
      <c r="AQ37" s="323">
        <v>1384</v>
      </c>
      <c r="AR37" s="324">
        <v>341.6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72" t="s">
        <v>532</v>
      </c>
      <c r="AL38" s="1173"/>
      <c r="AM38" s="1173"/>
      <c r="AN38" s="1174"/>
      <c r="AO38" s="325" t="s">
        <v>511</v>
      </c>
      <c r="AP38" s="325" t="s">
        <v>511</v>
      </c>
      <c r="AQ38" s="326">
        <v>32</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72" t="s">
        <v>533</v>
      </c>
      <c r="AL39" s="1173"/>
      <c r="AM39" s="1173"/>
      <c r="AN39" s="1174"/>
      <c r="AO39" s="322" t="s">
        <v>511</v>
      </c>
      <c r="AP39" s="322" t="s">
        <v>511</v>
      </c>
      <c r="AQ39" s="323">
        <v>-8131</v>
      </c>
      <c r="AR39" s="324" t="s">
        <v>511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9" t="s">
        <v>534</v>
      </c>
      <c r="AL40" s="1170"/>
      <c r="AM40" s="1170"/>
      <c r="AN40" s="1171"/>
      <c r="AO40" s="322">
        <v>-291885</v>
      </c>
      <c r="AP40" s="322">
        <v>-165280</v>
      </c>
      <c r="AQ40" s="323">
        <v>-126394</v>
      </c>
      <c r="AR40" s="324">
        <v>30.8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5" t="s">
        <v>294</v>
      </c>
      <c r="AL41" s="1176"/>
      <c r="AM41" s="1176"/>
      <c r="AN41" s="1177"/>
      <c r="AO41" s="322">
        <v>90271</v>
      </c>
      <c r="AP41" s="322">
        <v>51116</v>
      </c>
      <c r="AQ41" s="323">
        <v>43473</v>
      </c>
      <c r="AR41" s="324">
        <v>17.600000000000001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2" t="s">
        <v>502</v>
      </c>
      <c r="AN49" s="1164" t="s">
        <v>538</v>
      </c>
      <c r="AO49" s="1165"/>
      <c r="AP49" s="1165"/>
      <c r="AQ49" s="1165"/>
      <c r="AR49" s="116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3"/>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1111556</v>
      </c>
      <c r="AN51" s="344">
        <v>576533</v>
      </c>
      <c r="AO51" s="345">
        <v>56</v>
      </c>
      <c r="AP51" s="346">
        <v>316331</v>
      </c>
      <c r="AQ51" s="347">
        <v>38.6</v>
      </c>
      <c r="AR51" s="348">
        <v>17.399999999999999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595475</v>
      </c>
      <c r="AN52" s="352">
        <v>308856</v>
      </c>
      <c r="AO52" s="353">
        <v>73.599999999999994</v>
      </c>
      <c r="AP52" s="354">
        <v>106387</v>
      </c>
      <c r="AQ52" s="355">
        <v>22.8</v>
      </c>
      <c r="AR52" s="356">
        <v>50.8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1187262</v>
      </c>
      <c r="AN53" s="344">
        <v>620304</v>
      </c>
      <c r="AO53" s="345">
        <v>7.6</v>
      </c>
      <c r="AP53" s="346">
        <v>333013</v>
      </c>
      <c r="AQ53" s="347">
        <v>5.3</v>
      </c>
      <c r="AR53" s="348">
        <v>2.2999999999999998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510699</v>
      </c>
      <c r="AN54" s="352">
        <v>266823</v>
      </c>
      <c r="AO54" s="353">
        <v>-13.6</v>
      </c>
      <c r="AP54" s="354">
        <v>126732</v>
      </c>
      <c r="AQ54" s="355">
        <v>19.100000000000001</v>
      </c>
      <c r="AR54" s="356">
        <v>-32.700000000000003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1133071</v>
      </c>
      <c r="AN55" s="344">
        <v>607871</v>
      </c>
      <c r="AO55" s="345">
        <v>-2</v>
      </c>
      <c r="AP55" s="346">
        <v>280458</v>
      </c>
      <c r="AQ55" s="347">
        <v>-15.8</v>
      </c>
      <c r="AR55" s="348">
        <v>13.8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704972</v>
      </c>
      <c r="AN56" s="352">
        <v>378204</v>
      </c>
      <c r="AO56" s="353">
        <v>41.7</v>
      </c>
      <c r="AP56" s="354">
        <v>127286</v>
      </c>
      <c r="AQ56" s="355">
        <v>0.4</v>
      </c>
      <c r="AR56" s="356">
        <v>41.3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889016</v>
      </c>
      <c r="AN57" s="344">
        <v>484477</v>
      </c>
      <c r="AO57" s="345">
        <v>-20.3</v>
      </c>
      <c r="AP57" s="346">
        <v>291945</v>
      </c>
      <c r="AQ57" s="347">
        <v>4.0999999999999996</v>
      </c>
      <c r="AR57" s="348">
        <v>-24.4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487177</v>
      </c>
      <c r="AN58" s="352">
        <v>265492</v>
      </c>
      <c r="AO58" s="353">
        <v>-29.8</v>
      </c>
      <c r="AP58" s="354">
        <v>127651</v>
      </c>
      <c r="AQ58" s="355">
        <v>0.3</v>
      </c>
      <c r="AR58" s="356">
        <v>-30.1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905191</v>
      </c>
      <c r="AN59" s="344">
        <v>512566</v>
      </c>
      <c r="AO59" s="345">
        <v>5.8</v>
      </c>
      <c r="AP59" s="346">
        <v>291173</v>
      </c>
      <c r="AQ59" s="347">
        <v>-0.3</v>
      </c>
      <c r="AR59" s="348">
        <v>6.1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598590</v>
      </c>
      <c r="AN60" s="352">
        <v>338952</v>
      </c>
      <c r="AO60" s="353">
        <v>27.7</v>
      </c>
      <c r="AP60" s="354">
        <v>119071</v>
      </c>
      <c r="AQ60" s="355">
        <v>-6.7</v>
      </c>
      <c r="AR60" s="356">
        <v>34.4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1045219</v>
      </c>
      <c r="AN61" s="359">
        <v>560350</v>
      </c>
      <c r="AO61" s="360">
        <v>9.4</v>
      </c>
      <c r="AP61" s="361">
        <v>302584</v>
      </c>
      <c r="AQ61" s="362">
        <v>6.4</v>
      </c>
      <c r="AR61" s="348">
        <v>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579383</v>
      </c>
      <c r="AN62" s="352">
        <v>311665</v>
      </c>
      <c r="AO62" s="353">
        <v>19.899999999999999</v>
      </c>
      <c r="AP62" s="354">
        <v>121425</v>
      </c>
      <c r="AQ62" s="355">
        <v>7.2</v>
      </c>
      <c r="AR62" s="356">
        <v>12.7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926N+Uogda/Ly1VRWrhzJcZ48gypjpfwscbppbdQqannYd25WZK4/3NGv+/Jsw8uFCiopc9jHdj1jm9xTgbnw==" saltValue="pxwWxqzLjY4WkJyfBjDQ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lDewAuo6Cj7hI020c3XNFCOEZqe4OtVXSeC01Qzd5UPA7cJfRv6ih0uqLXbHEz/En0hgo7dqxNWkyPsxD5Mg==" saltValue="7Wt2o6ZfbomokVPJ/hdW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view="pageBreakPreview" zoomScale="75" zoomScaleNormal="100" zoomScaleSheetLayoutView="7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7U8XLsjmcD7tIrFvZDo5/YY5skDOrvRCdcynPJWCNXbmhLry2u3J7wH3sdZBNEfVQrRsp+RxWR1KquDR0Q+mw==" saltValue="/88RkLOUDDyZDCVxp5kN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view="pageBreakPreview" zoomScale="75" zoomScaleNormal="100" zoomScaleSheetLayoutView="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87" t="s">
        <v>3</v>
      </c>
      <c r="D47" s="1187"/>
      <c r="E47" s="1188"/>
      <c r="F47" s="11">
        <v>47.1</v>
      </c>
      <c r="G47" s="12">
        <v>49.92</v>
      </c>
      <c r="H47" s="12">
        <v>49.08</v>
      </c>
      <c r="I47" s="12">
        <v>51.81</v>
      </c>
      <c r="J47" s="13">
        <v>55.99</v>
      </c>
    </row>
    <row r="48" spans="2:10" ht="57.75" customHeight="1" x14ac:dyDescent="0.15">
      <c r="B48" s="14"/>
      <c r="C48" s="1189" t="s">
        <v>4</v>
      </c>
      <c r="D48" s="1189"/>
      <c r="E48" s="1190"/>
      <c r="F48" s="15">
        <v>4.57</v>
      </c>
      <c r="G48" s="16">
        <v>4.3499999999999996</v>
      </c>
      <c r="H48" s="16">
        <v>4.78</v>
      </c>
      <c r="I48" s="16">
        <v>5.38</v>
      </c>
      <c r="J48" s="17">
        <v>4.8499999999999996</v>
      </c>
    </row>
    <row r="49" spans="2:10" ht="57.75" customHeight="1" thickBot="1" x14ac:dyDescent="0.2">
      <c r="B49" s="18"/>
      <c r="C49" s="1191" t="s">
        <v>5</v>
      </c>
      <c r="D49" s="1191"/>
      <c r="E49" s="1192"/>
      <c r="F49" s="19" t="s">
        <v>559</v>
      </c>
      <c r="G49" s="20" t="s">
        <v>560</v>
      </c>
      <c r="H49" s="20">
        <v>0.68</v>
      </c>
      <c r="I49" s="20">
        <v>2.16</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3MFpUN56z1D1LFxF8lHGTO1NOdSTk4fbiVJpHBwm5GWAFhpbIkWbTZ0o4WACk6nx3Jp8zPLrqOKnvCtt88j7A==" saltValue="d91D935+6yL8lTWAOpJE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morotsuka</cp:lastModifiedBy>
  <cp:lastPrinted>2019-03-31T04:30:05Z</cp:lastPrinted>
  <dcterms:created xsi:type="dcterms:W3CDTF">2019-02-14T05:21:51Z</dcterms:created>
  <dcterms:modified xsi:type="dcterms:W3CDTF">2019-07-04T07:42:01Z</dcterms:modified>
  <cp:category/>
</cp:coreProperties>
</file>