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192.168.1.31\諸塚村役場共有\総務課\kazuki【ﾒｲﾝ】\◇県：市町村課\28年度\財政\20170224財政状況資料集作成\"/>
    </mc:Choice>
  </mc:AlternateContent>
  <bookViews>
    <workbookView xWindow="0" yWindow="0" windowWidth="19200" windowHeight="11280" tabRatio="93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35" i="9"/>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l="1"/>
  <c r="CO35" i="9" s="1"/>
</calcChain>
</file>

<file path=xl/sharedStrings.xml><?xml version="1.0" encoding="utf-8"?>
<sst xmlns="http://schemas.openxmlformats.org/spreadsheetml/2006/main" count="1063" uniqueCount="551">
  <si>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</si>
  <si>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</si>
  <si>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</si>
  <si>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</si>
  <si>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</si>
  <si>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</si>
  <si>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</si>
  <si>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</si>
  <si>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</si>
  <si>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</si>
  <si>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</si>
  <si>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</si>
  <si>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</si>
  <si>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</si>
  <si>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</si>
  <si>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</si>
  <si>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</si>
  <si>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</si>
  <si>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</si>
  <si>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</si>
  <si>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</si>
  <si>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</si>
  <si>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</si>
  <si>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</si>
  <si>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</si>
  <si>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</si>
  <si>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</si>
  <si>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</si>
  <si>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</si>
  <si>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</si>
  <si>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</si>
  <si>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</si>
  <si>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</si>
  <si>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</si>
  <si>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</si>
  <si>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</si>
  <si>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</si>
  <si>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</si>
  <si>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</si>
  <si>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</si>
  <si>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</si>
  <si>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</si>
  <si>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</si>
  <si>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</si>
  <si>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</si>
  <si>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</si>
  <si>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</si>
  <si>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</si>
  <si>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</si>
  <si>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</si>
  <si>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</si>
  <si>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</si>
  <si>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</si>
  <si>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</si>
  <si>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</si>
  <si>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</si>
  <si>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</si>
  <si>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</si>
  <si>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</si>
  <si>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</si>
  <si>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</si>
  <si>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</si>
  <si>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</si>
  <si>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</si>
  <si>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</si>
  <si>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</si>
  <si>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</si>
  <si>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</si>
  <si>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</si>
  <si>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</si>
  <si>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</si>
  <si>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</si>
  <si>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</si>
  <si>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</si>
  <si>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</si>
  <si>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</si>
  <si>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</si>
  <si>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</si>
  <si>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</si>
  <si>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</si>
  <si>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</si>
  <si>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</si>
  <si>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諸塚村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</si>
  <si>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</si>
  <si>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</si>
  <si>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</si>
  <si>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</si>
  <si>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</si>
  <si>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</si>
  <si>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</si>
  <si>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</si>
  <si>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</si>
  <si>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</si>
  <si>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</si>
  <si>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</si>
  <si>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</si>
  <si>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</si>
  <si>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</si>
  <si>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</si>
  <si>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</si>
  <si>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</si>
  <si>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</si>
  <si>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</si>
  <si>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</si>
  <si>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</si>
  <si>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</si>
  <si>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</si>
  <si>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</si>
  <si>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</si>
  <si>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</si>
  <si>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</si>
  <si>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</si>
  <si>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</si>
  <si>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</si>
  <si>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</si>
  <si>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</si>
  <si>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</si>
  <si>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</si>
  <si>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</si>
  <si>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</si>
  <si>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</si>
  <si>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</si>
  <si>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</si>
  <si>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</si>
  <si>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</si>
  <si>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</si>
  <si>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</si>
  <si>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</si>
  <si>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</si>
  <si>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</si>
  <si>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</si>
  <si>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</si>
  <si>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</si>
  <si>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</si>
  <si>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</si>
  <si>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</si>
  <si>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</si>
  <si>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</si>
  <si>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</si>
  <si>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</si>
  <si>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</si>
  <si>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</si>
  <si>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</si>
  <si>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</si>
  <si>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</si>
  <si>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</si>
  <si>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</si>
  <si>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</si>
  <si>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</si>
  <si>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</si>
  <si>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</si>
  <si>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</si>
  <si>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</si>
  <si>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</si>
  <si>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</si>
  <si>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</si>
  <si>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</si>
  <si>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</si>
  <si>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</si>
  <si>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</si>
  <si>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</si>
  <si>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</si>
  <si>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</si>
  <si>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</si>
  <si>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</si>
  <si>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</si>
  <si>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</si>
  <si>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</si>
  <si>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</si>
  <si>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</si>
  <si>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</si>
  <si>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</si>
  <si>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</si>
  <si>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</si>
  <si>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</si>
  <si>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</si>
  <si>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</si>
  <si>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</si>
  <si>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</si>
  <si>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</si>
  <si>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</si>
  <si>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</si>
  <si>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</si>
  <si>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</si>
  <si>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</si>
  <si>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</si>
  <si>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</si>
  <si>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</si>
  <si>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</si>
  <si>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</si>
  <si>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</si>
  <si>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</si>
  <si>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</si>
  <si>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</si>
  <si>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</si>
  <si>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宮崎県諸塚村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</si>
  <si>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</si>
  <si>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</si>
  <si>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</si>
  <si>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</si>
  <si>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</si>
  <si>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</si>
  <si>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</si>
  <si>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</si>
  <si>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</si>
  <si>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</si>
  <si>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</si>
  <si>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</si>
  <si>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</si>
  <si>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</si>
  <si>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</si>
  <si>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</si>
  <si>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</si>
  <si>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</si>
  <si>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</si>
  <si>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</si>
  <si>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</si>
  <si>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</si>
  <si>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</si>
  <si>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</si>
  <si>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</si>
  <si>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</si>
  <si>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</si>
  <si>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</si>
  <si>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</si>
  <si>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</si>
  <si>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</si>
  <si>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</si>
  <si>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</si>
  <si>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</si>
  <si>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</si>
  <si>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</si>
  <si>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</si>
  <si>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</si>
  <si>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</si>
  <si>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</si>
  <si>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</si>
  <si>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</si>
  <si>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</si>
  <si>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</si>
  <si>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</si>
  <si>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</si>
  <si>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</si>
  <si>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</si>
  <si>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</si>
  <si>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</si>
  <si>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</si>
  <si>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</si>
  <si>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</si>
  <si>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</si>
  <si>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</si>
  <si>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</si>
  <si>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</si>
  <si>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</si>
  <si>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</si>
  <si>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</si>
  <si>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</si>
  <si>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</si>
  <si>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</si>
  <si>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</si>
  <si>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</si>
  <si>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</si>
  <si>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</si>
  <si>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</si>
  <si>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</si>
  <si>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</si>
  <si>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</si>
  <si>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</si>
  <si>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</si>
  <si>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</si>
  <si>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</si>
  <si>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</si>
  <si>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</si>
  <si>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</si>
  <si>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</si>
  <si>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</si>
  <si>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</si>
  <si>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</si>
  <si>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</si>
  <si>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</si>
  <si>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</si>
  <si>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</si>
  <si>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</si>
  <si>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</si>
  <si>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</si>
  <si>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</si>
  <si>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</si>
  <si>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</si>
  <si>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</si>
  <si>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</si>
  <si>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</si>
  <si>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</si>
  <si>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</si>
  <si>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</si>
  <si>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</si>
  <si>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</si>
  <si>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</si>
  <si>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</si>
  <si>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</si>
  <si>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</si>
  <si>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</si>
  <si>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</si>
  <si>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</si>
  <si>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</si>
  <si>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</si>
  <si>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</si>
  <si>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</si>
  <si>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</si>
  <si>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</si>
  <si>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</si>
  <si>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</si>
  <si>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</si>
  <si>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</si>
  <si>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</si>
  <si>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</si>
  <si>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</si>
  <si>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</si>
  <si>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</si>
  <si>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</si>
  <si>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</si>
  <si>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</si>
  <si>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</si>
  <si>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</si>
  <si>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</si>
  <si>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</si>
  <si>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</si>
  <si>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</si>
  <si>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</si>
  <si>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</si>
  <si>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</si>
  <si>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</si>
  <si>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</si>
  <si>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</si>
  <si>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</si>
  <si>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</si>
  <si>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</si>
  <si>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</si>
  <si>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</si>
  <si>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</si>
  <si>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</si>
  <si>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</si>
  <si>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</si>
  <si>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</si>
  <si>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宮崎県諸塚村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</si>
  <si>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</si>
  <si>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</si>
  <si>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</si>
  <si>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</si>
  <si>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</si>
  <si>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</si>
  <si>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</si>
  <si>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</si>
  <si>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</si>
  <si>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</si>
  <si>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</si>
  <si>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</si>
  <si>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</si>
  <si>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</si>
  <si>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</si>
  <si>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</si>
  <si>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</si>
  <si>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</si>
  <si>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</si>
  <si>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</si>
  <si>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</si>
  <si>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</si>
  <si>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</si>
  <si>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</si>
  <si>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</si>
  <si>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</si>
  <si>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</si>
  <si>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</si>
  <si>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</si>
  <si>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</si>
  <si>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</si>
  <si>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</si>
  <si>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</si>
  <si>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</si>
  <si>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</si>
  <si>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</si>
  <si>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国民健康保険診療所事業特別会計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</si>
  <si>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</si>
  <si>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</si>
  <si>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</si>
  <si>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</si>
  <si>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</si>
  <si>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</si>
  <si>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</si>
  <si>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</si>
  <si>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</si>
  <si>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</si>
  <si>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</si>
  <si>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</si>
  <si>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</si>
  <si>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</si>
  <si>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</si>
  <si>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</si>
  <si>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</si>
  <si>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</si>
  <si>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</si>
  <si>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</si>
  <si>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</si>
  <si>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</si>
  <si>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</si>
  <si>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</si>
  <si>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</si>
  <si>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</si>
  <si>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</si>
  <si>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</si>
  <si>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</si>
  <si>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</si>
  <si>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</si>
  <si>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</si>
  <si>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</si>
  <si>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</si>
  <si>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</si>
  <si>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</si>
  <si>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</si>
  <si>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</si>
  <si>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</si>
  <si>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</si>
  <si>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</si>
  <si>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</si>
  <si>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</si>
  <si>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</si>
  <si>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</si>
  <si>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</si>
  <si>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</si>
  <si>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</si>
  <si>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</si>
  <si>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</si>
  <si>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</si>
  <si>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</si>
  <si>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</si>
  <si>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</si>
  <si>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</si>
  <si>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</si>
  <si>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</si>
  <si>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</si>
  <si>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国民健康保険診療所事業特別会計</t>
    <phoneticPr fontId="5"/>
  </si>
  <si>
    <t>(Ｆ)</t>
    <phoneticPr fontId="5"/>
  </si>
  <si>
    <t>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</si>
  <si>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</si>
  <si>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</si>
  <si>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</si>
  <si>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</si>
  <si>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</si>
  <si>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</si>
  <si>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</si>
  <si>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</si>
  <si>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</si>
  <si>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</si>
  <si>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</si>
  <si>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</si>
  <si>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</si>
  <si>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</si>
  <si>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</si>
  <si>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</si>
  <si>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</si>
  <si>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</si>
  <si>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</si>
  <si>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</si>
  <si>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</si>
  <si>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</si>
  <si>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</si>
  <si>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</si>
  <si>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</si>
  <si>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</si>
  <si>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</si>
  <si>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</si>
  <si>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</si>
  <si>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</si>
  <si>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</si>
  <si>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</si>
  <si>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</si>
  <si>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</si>
  <si>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</si>
  <si>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</si>
  <si>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</si>
  <si>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</si>
  <si>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</si>
  <si>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</si>
  <si>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</si>
  <si>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</si>
  <si>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</si>
  <si>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</si>
  <si>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</si>
  <si>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</si>
  <si>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</si>
  <si>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</si>
  <si>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</si>
  <si>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</si>
  <si>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</si>
  <si>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</si>
  <si>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</si>
  <si>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</si>
  <si>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</si>
  <si>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</si>
  <si>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</si>
  <si>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</si>
  <si>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</si>
  <si>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</si>
  <si>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</si>
  <si>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</si>
  <si>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</si>
  <si>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</si>
  <si>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</si>
  <si>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</si>
  <si>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</si>
  <si>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</si>
  <si>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</si>
  <si>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</si>
  <si>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</si>
  <si>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</si>
  <si>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</si>
  <si>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</si>
  <si>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</si>
  <si>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</si>
  <si>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</si>
  <si>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</si>
  <si>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</si>
  <si>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</si>
  <si>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</si>
  <si>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</si>
  <si>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9.61</t>
  </si>
  <si>
    <t>▲ 0.32</t>
  </si>
  <si>
    <t>一般会計</t>
  </si>
  <si>
    <t>国民健康保険特別会計</t>
  </si>
  <si>
    <t>国民健康保険診療所事業特別会計</t>
  </si>
  <si>
    <t>介護保険特別会計</t>
  </si>
  <si>
    <t>公共下水道事業特別会計</t>
  </si>
  <si>
    <t>簡易水道事業特別会計</t>
  </si>
  <si>
    <t>後期高齢者医療特別会計</t>
  </si>
  <si>
    <t>その他会計（赤字）</t>
  </si>
  <si>
    <t>その他会計（黒字）</t>
  </si>
  <si>
    <t>-</t>
    <phoneticPr fontId="2"/>
  </si>
  <si>
    <t>-</t>
    <phoneticPr fontId="2"/>
  </si>
  <si>
    <t>－</t>
    <phoneticPr fontId="2"/>
  </si>
  <si>
    <t>ウッドピア諸塚</t>
    <rPh sb="5" eb="7">
      <t>モロツカ</t>
    </rPh>
    <phoneticPr fontId="2"/>
  </si>
  <si>
    <t>エバーグリーン</t>
    <phoneticPr fontId="2"/>
  </si>
  <si>
    <t>－</t>
    <phoneticPr fontId="2"/>
  </si>
  <si>
    <t>宮崎県北部広域事務組合</t>
    <rPh sb="0" eb="3">
      <t>ミヤザキケン</t>
    </rPh>
    <rPh sb="3" eb="5">
      <t>ホクブ</t>
    </rPh>
    <rPh sb="5" eb="7">
      <t>コウイキ</t>
    </rPh>
    <rPh sb="7" eb="9">
      <t>ジム</t>
    </rPh>
    <rPh sb="9" eb="11">
      <t>クミアイ</t>
    </rPh>
    <phoneticPr fontId="2"/>
  </si>
  <si>
    <t>宮崎県北部広域事務組合(特別会計)</t>
    <rPh sb="0" eb="3">
      <t>ミヤザキケン</t>
    </rPh>
    <rPh sb="3" eb="5">
      <t>ホクブ</t>
    </rPh>
    <rPh sb="5" eb="7">
      <t>コウイキ</t>
    </rPh>
    <rPh sb="7" eb="9">
      <t>ジム</t>
    </rPh>
    <rPh sb="9" eb="11">
      <t>クミアイ</t>
    </rPh>
    <rPh sb="12" eb="14">
      <t>トクベツ</t>
    </rPh>
    <rPh sb="14" eb="16">
      <t>カイケイ</t>
    </rPh>
    <phoneticPr fontId="2"/>
  </si>
  <si>
    <t>入郷地区衛生組合</t>
    <rPh sb="0" eb="2">
      <t>イリゴウ</t>
    </rPh>
    <rPh sb="2" eb="4">
      <t>チク</t>
    </rPh>
    <rPh sb="4" eb="6">
      <t>エイセイ</t>
    </rPh>
    <rPh sb="6" eb="8">
      <t>クミアイ</t>
    </rPh>
    <phoneticPr fontId="2"/>
  </si>
  <si>
    <t>宮崎県市町村総合事務組合</t>
    <rPh sb="0" eb="3">
      <t>ミヤザキケン</t>
    </rPh>
    <rPh sb="3" eb="6">
      <t>シチョウソン</t>
    </rPh>
    <rPh sb="6" eb="8">
      <t>ソウゴウ</t>
    </rPh>
    <rPh sb="8" eb="10">
      <t>ジム</t>
    </rPh>
    <rPh sb="10" eb="12">
      <t>クミアイ</t>
    </rPh>
    <phoneticPr fontId="2"/>
  </si>
  <si>
    <t>宮崎県市町村総合事務組合（特別会計）</t>
    <rPh sb="0" eb="3">
      <t>ミヤザキケン</t>
    </rPh>
    <rPh sb="3" eb="6">
      <t>シチョウソン</t>
    </rPh>
    <rPh sb="6" eb="8">
      <t>ソウゴウ</t>
    </rPh>
    <rPh sb="8" eb="10">
      <t>ジム</t>
    </rPh>
    <rPh sb="10" eb="12">
      <t>クミアイ</t>
    </rPh>
    <rPh sb="13" eb="15">
      <t>トクベツ</t>
    </rPh>
    <rPh sb="15" eb="17">
      <t>カイケイ</t>
    </rPh>
    <phoneticPr fontId="2"/>
  </si>
  <si>
    <t>宮崎県後期高齢者医療広域連合</t>
    <rPh sb="0" eb="3">
      <t>ミヤザキケン</t>
    </rPh>
    <rPh sb="3" eb="5">
      <t>コウキ</t>
    </rPh>
    <rPh sb="5" eb="8">
      <t>コウレイシャ</t>
    </rPh>
    <rPh sb="8" eb="10">
      <t>イリョウ</t>
    </rPh>
    <rPh sb="10" eb="12">
      <t>コウイキ</t>
    </rPh>
    <rPh sb="12" eb="14">
      <t>レンゴウ</t>
    </rPh>
    <phoneticPr fontId="2"/>
  </si>
  <si>
    <t>宮崎県後期高齢者医療広域連合（特別会計）</t>
    <rPh sb="0" eb="3">
      <t>ミヤザキケン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</si>
  <si>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</si>
  <si>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日向東臼杵広域連合</t>
    <rPh sb="0" eb="2">
      <t>ヒュウガ</t>
    </rPh>
    <rPh sb="2" eb="5">
      <t>ヒガシウスキ</t>
    </rPh>
    <rPh sb="5" eb="7">
      <t>コウイキ</t>
    </rPh>
    <rPh sb="7" eb="9">
      <t>レンゴウ</t>
    </rPh>
    <phoneticPr fontId="2"/>
  </si>
  <si>
    <t>宮崎県林業公社</t>
    <rPh sb="0" eb="3">
      <t>ミヤザキケン</t>
    </rPh>
    <rPh sb="3" eb="5">
      <t>リンギョウ</t>
    </rPh>
    <rPh sb="5" eb="7">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</si>
</sst>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extLst>
            <c:ext xmlns:c16="http://schemas.microsoft.com/office/drawing/2014/chart" uri="{C3380CC4-5D6E-409C-BE32-E72D297353CC}">
              <c16:uniqueId val="{00000000-254D-47C1-B72B-4A03B026FF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344390</c:v>
                </c:pt>
                <c:pt idx="1">
                  <c:v>369547</c:v>
                </c:pt>
                <c:pt idx="2">
                  <c:v>576533</c:v>
                </c:pt>
                <c:pt idx="3">
                  <c:v>620304</c:v>
                </c:pt>
                <c:pt idx="4">
                  <c:v>607871</c:v>
                </c:pt>
              </c:numCache>
            </c:numRef>
          </c:val>
          <c:smooth val="0"/>
          <c:extLst>
            <c:ext xmlns:c16="http://schemas.microsoft.com/office/drawing/2014/chart" uri="{C3380CC4-5D6E-409C-BE32-E72D297353CC}">
              <c16:uniqueId val="{00000001-254D-47C1-B72B-4A03B026FF78}"/>
            </c:ext>
          </c:extLst>
        </c:ser>
        <c:dLbls>
          <c:showLegendKey val="0"/>
          <c:showVal val="0"/>
          <c:showCatName val="0"/>
          <c:showSerName val="0"/>
          <c:showPercent val="0"/>
          <c:showBubbleSize val="0"/>
        </c:dLbls>
        <c:marker val="1"/>
        <c:smooth val="0"/>
        <c:axId val="225529216"/>
        <c:axId val="225551872"/>
      </c:lineChart>
      <c:catAx>
        <c:axId val="225529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551872"/>
        <c:crosses val="autoZero"/>
        <c:auto val="1"/>
        <c:lblAlgn val="ctr"/>
        <c:lblOffset val="100"/>
        <c:tickLblSkip val="1"/>
        <c:tickMarkSkip val="1"/>
        <c:noMultiLvlLbl val="0"/>
      </c:catAx>
      <c:valAx>
        <c:axId val="22555187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529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13.56</c:v>
                </c:pt>
                <c:pt idx="1">
                  <c:v>13.96</c:v>
                </c:pt>
                <c:pt idx="2">
                  <c:v>4.57</c:v>
                </c:pt>
                <c:pt idx="3">
                  <c:v>4.3499999999999996</c:v>
                </c:pt>
                <c:pt idx="4">
                  <c:v>4.78</c:v>
                </c:pt>
              </c:numCache>
            </c:numRef>
          </c:val>
          <c:extLst>
            <c:ext xmlns:c16="http://schemas.microsoft.com/office/drawing/2014/chart" uri="{C3380CC4-5D6E-409C-BE32-E72D297353CC}">
              <c16:uniqueId val="{00000000-BA50-42C8-B9F5-6640E62B01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48.32</c:v>
                </c:pt>
                <c:pt idx="1">
                  <c:v>45.96</c:v>
                </c:pt>
                <c:pt idx="2">
                  <c:v>47.1</c:v>
                </c:pt>
                <c:pt idx="3">
                  <c:v>49.92</c:v>
                </c:pt>
                <c:pt idx="4">
                  <c:v>49.08</c:v>
                </c:pt>
              </c:numCache>
            </c:numRef>
          </c:val>
          <c:extLst>
            <c:ext xmlns:c16="http://schemas.microsoft.com/office/drawing/2014/chart" uri="{C3380CC4-5D6E-409C-BE32-E72D297353CC}">
              <c16:uniqueId val="{00000001-BA50-42C8-B9F5-6640E62B010A}"/>
            </c:ext>
          </c:extLst>
        </c:ser>
        <c:dLbls>
          <c:showLegendKey val="0"/>
          <c:showVal val="0"/>
          <c:showCatName val="0"/>
          <c:showSerName val="0"/>
          <c:showPercent val="0"/>
          <c:showBubbleSize val="0"/>
        </c:dLbls>
        <c:gapWidth val="250"/>
        <c:overlap val="100"/>
        <c:axId val="261628672"/>
        <c:axId val="26163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6.71</c:v>
                </c:pt>
                <c:pt idx="1">
                  <c:v>1.1000000000000001</c:v>
                </c:pt>
                <c:pt idx="2">
                  <c:v>-9.61</c:v>
                </c:pt>
                <c:pt idx="3">
                  <c:v>-0.32</c:v>
                </c:pt>
                <c:pt idx="4">
                  <c:v>0.68</c:v>
                </c:pt>
              </c:numCache>
            </c:numRef>
          </c:val>
          <c:smooth val="0"/>
          <c:extLst>
            <c:ext xmlns:c16="http://schemas.microsoft.com/office/drawing/2014/chart" uri="{C3380CC4-5D6E-409C-BE32-E72D297353CC}">
              <c16:uniqueId val="{00000002-BA50-42C8-B9F5-6640E62B010A}"/>
            </c:ext>
          </c:extLst>
        </c:ser>
        <c:dLbls>
          <c:showLegendKey val="0"/>
          <c:showVal val="0"/>
          <c:showCatName val="0"/>
          <c:showSerName val="0"/>
          <c:showPercent val="0"/>
          <c:showBubbleSize val="0"/>
        </c:dLbls>
        <c:marker val="1"/>
        <c:smooth val="0"/>
        <c:axId val="261628672"/>
        <c:axId val="261630592"/>
      </c:lineChart>
      <c:catAx>
        <c:axId val="26162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1630592"/>
        <c:crosses val="autoZero"/>
        <c:auto val="1"/>
        <c:lblAlgn val="ctr"/>
        <c:lblOffset val="100"/>
        <c:tickLblSkip val="1"/>
        <c:tickMarkSkip val="1"/>
        <c:noMultiLvlLbl val="0"/>
      </c:catAx>
      <c:valAx>
        <c:axId val="26163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62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9.5299999999999994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171-4C49-9F90-DDE47E70C1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71-4C49-9F90-DDE47E70C1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71-4C49-9F90-DDE47E70C19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0.03</c:v>
                </c:pt>
                <c:pt idx="4">
                  <c:v>#N/A</c:v>
                </c:pt>
                <c:pt idx="5">
                  <c:v>0</c:v>
                </c:pt>
                <c:pt idx="6">
                  <c:v>#N/A</c:v>
                </c:pt>
                <c:pt idx="7">
                  <c:v>0</c:v>
                </c:pt>
                <c:pt idx="8">
                  <c:v>#N/A</c:v>
                </c:pt>
                <c:pt idx="9">
                  <c:v>0.02</c:v>
                </c:pt>
              </c:numCache>
            </c:numRef>
          </c:val>
          <c:extLst>
            <c:ext xmlns:c16="http://schemas.microsoft.com/office/drawing/2014/chart" uri="{C3380CC4-5D6E-409C-BE32-E72D297353CC}">
              <c16:uniqueId val="{00000003-F171-4C49-9F90-DDE47E70C19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0.08</c:v>
                </c:pt>
                <c:pt idx="4">
                  <c:v>#N/A</c:v>
                </c:pt>
                <c:pt idx="5">
                  <c:v>7.0000000000000007E-2</c:v>
                </c:pt>
                <c:pt idx="6">
                  <c:v>#N/A</c:v>
                </c:pt>
                <c:pt idx="7">
                  <c:v>0.2</c:v>
                </c:pt>
                <c:pt idx="8">
                  <c:v>#N/A</c:v>
                </c:pt>
                <c:pt idx="9">
                  <c:v>7.0000000000000007E-2</c:v>
                </c:pt>
              </c:numCache>
            </c:numRef>
          </c:val>
          <c:extLst>
            <c:ext xmlns:c16="http://schemas.microsoft.com/office/drawing/2014/chart" uri="{C3380CC4-5D6E-409C-BE32-E72D297353CC}">
              <c16:uniqueId val="{00000004-F171-4C49-9F90-DDE47E70C19A}"/>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0.09</c:v>
                </c:pt>
                <c:pt idx="4">
                  <c:v>#N/A</c:v>
                </c:pt>
                <c:pt idx="5">
                  <c:v>0.05</c:v>
                </c:pt>
                <c:pt idx="6">
                  <c:v>#N/A</c:v>
                </c:pt>
                <c:pt idx="7">
                  <c:v>0.48</c:v>
                </c:pt>
                <c:pt idx="8">
                  <c:v>#N/A</c:v>
                </c:pt>
                <c:pt idx="9">
                  <c:v>0.16</c:v>
                </c:pt>
              </c:numCache>
            </c:numRef>
          </c:val>
          <c:extLst>
            <c:ext xmlns:c16="http://schemas.microsoft.com/office/drawing/2014/chart" uri="{C3380CC4-5D6E-409C-BE32-E72D297353CC}">
              <c16:uniqueId val="{00000005-F171-4C49-9F90-DDE47E70C19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0.15</c:v>
                </c:pt>
                <c:pt idx="2">
                  <c:v>#N/A</c:v>
                </c:pt>
                <c:pt idx="3">
                  <c:v>0.23</c:v>
                </c:pt>
                <c:pt idx="4">
                  <c:v>#N/A</c:v>
                </c:pt>
                <c:pt idx="5">
                  <c:v>0.33</c:v>
                </c:pt>
                <c:pt idx="6">
                  <c:v>#N/A</c:v>
                </c:pt>
                <c:pt idx="7">
                  <c:v>0.65</c:v>
                </c:pt>
                <c:pt idx="8">
                  <c:v>#N/A</c:v>
                </c:pt>
                <c:pt idx="9">
                  <c:v>1</c:v>
                </c:pt>
              </c:numCache>
            </c:numRef>
          </c:val>
          <c:extLst>
            <c:ext xmlns:c16="http://schemas.microsoft.com/office/drawing/2014/chart" uri="{C3380CC4-5D6E-409C-BE32-E72D297353CC}">
              <c16:uniqueId val="{00000006-F171-4C49-9F90-DDE47E70C19A}"/>
            </c:ext>
          </c:extLst>
        </c:ser>
        <c:ser>
          <c:idx val="7"/>
          <c:order val="7"/>
          <c:tx>
            <c:strRef>
              <c:f>データシート!$A$34</c:f>
              <c:strCache>
                <c:ptCount val="1"/>
                <c:pt idx="0">
                  <c:v>国民健康保険診療所事業特別会計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#N/A</c:v>
                </c:pt>
                <c:pt idx="3">
                  <c:v>0.95</c:v>
                </c:pt>
                <c:pt idx="4">
                  <c:v>#N/A</c:v>
                </c:pt>
                <c:pt idx="5">
                  <c:v>1</c:v>
                </c:pt>
                <c:pt idx="6">
                  <c:v>#N/A</c:v>
                </c:pt>
                <c:pt idx="7">
                  <c:v>0.65</c:v>
                </c:pt>
                <c:pt idx="8">
                  <c:v>#N/A</c:v>
                </c:pt>
                <c:pt idx="9">
                  <c:v>1.27</c:v>
                </c:pt>
              </c:numCache>
            </c:numRef>
          </c:val>
          <c:extLst>
            <c:ext xmlns:c16="http://schemas.microsoft.com/office/drawing/2014/chart" uri="{C3380CC4-5D6E-409C-BE32-E72D297353CC}">
              <c16:uniqueId val="{00000007-F171-4C49-9F90-DDE47E70C19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1.33</c:v>
                </c:pt>
                <c:pt idx="4">
                  <c:v>#N/A</c:v>
                </c:pt>
                <c:pt idx="5">
                  <c:v>1.61</c:v>
                </c:pt>
                <c:pt idx="6">
                  <c:v>#N/A</c:v>
                </c:pt>
                <c:pt idx="7">
                  <c:v>1.34</c:v>
                </c:pt>
                <c:pt idx="8">
                  <c:v>#N/A</c:v>
                </c:pt>
                <c:pt idx="9">
                  <c:v>1.45</c:v>
                </c:pt>
              </c:numCache>
            </c:numRef>
          </c:val>
          <c:extLst>
            <c:ext xmlns:c16="http://schemas.microsoft.com/office/drawing/2014/chart" uri="{C3380CC4-5D6E-409C-BE32-E72D297353CC}">
              <c16:uniqueId val="{00000008-F171-4C49-9F90-DDE47E70C1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13.55</c:v>
                </c:pt>
                <c:pt idx="2">
                  <c:v>#N/A</c:v>
                </c:pt>
                <c:pt idx="3">
                  <c:v>13.96</c:v>
                </c:pt>
                <c:pt idx="4">
                  <c:v>#N/A</c:v>
                </c:pt>
                <c:pt idx="5">
                  <c:v>4.57</c:v>
                </c:pt>
                <c:pt idx="6">
                  <c:v>#N/A</c:v>
                </c:pt>
                <c:pt idx="7">
                  <c:v>4.34</c:v>
                </c:pt>
                <c:pt idx="8">
                  <c:v>#N/A</c:v>
                </c:pt>
                <c:pt idx="9">
                  <c:v>4.7699999999999996</c:v>
                </c:pt>
              </c:numCache>
            </c:numRef>
          </c:val>
          <c:extLst>
            <c:ext xmlns:c16="http://schemas.microsoft.com/office/drawing/2014/chart" uri="{C3380CC4-5D6E-409C-BE32-E72D297353CC}">
              <c16:uniqueId val="{00000009-F171-4C49-9F90-DDE47E70C19A}"/>
            </c:ext>
          </c:extLst>
        </c:ser>
        <c:dLbls>
          <c:showLegendKey val="0"/>
          <c:showVal val="0"/>
          <c:showCatName val="0"/>
          <c:showSerName val="0"/>
          <c:showPercent val="0"/>
          <c:showBubbleSize val="0"/>
        </c:dLbls>
        <c:gapWidth val="150"/>
        <c:overlap val="100"/>
        <c:axId val="262003328"/>
        <c:axId val="262005120"/>
      </c:barChart>
      <c:catAx>
        <c:axId val="26200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005120"/>
        <c:crosses val="autoZero"/>
        <c:auto val="1"/>
        <c:lblAlgn val="ctr"/>
        <c:lblOffset val="100"/>
        <c:tickLblSkip val="1"/>
        <c:tickMarkSkip val="1"/>
        <c:noMultiLvlLbl val="0"/>
      </c:catAx>
      <c:valAx>
        <c:axId val="26200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003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436</c:v>
                </c:pt>
                <c:pt idx="5">
                  <c:v>412</c:v>
                </c:pt>
                <c:pt idx="8">
                  <c:v>386</c:v>
                </c:pt>
                <c:pt idx="11">
                  <c:v>371</c:v>
                </c:pt>
                <c:pt idx="14">
                  <c:v>359</c:v>
                </c:pt>
              </c:numCache>
            </c:numRef>
          </c:val>
          <c:extLst>
            <c:ext xmlns:c16="http://schemas.microsoft.com/office/drawing/2014/chart" uri="{C3380CC4-5D6E-409C-BE32-E72D297353CC}">
              <c16:uniqueId val="{00000000-02BB-4AA7-AA49-EA9458B9A4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BB-4AA7-AA49-EA9458B9A4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c:v>
                </c:pt>
                <c:pt idx="3">
                  <c:v>19</c:v>
                </c:pt>
                <c:pt idx="6">
                  <c:v>17</c:v>
                </c:pt>
                <c:pt idx="9">
                  <c:v>15</c:v>
                </c:pt>
                <c:pt idx="12">
                  <c:v>14</c:v>
                </c:pt>
              </c:numCache>
            </c:numRef>
          </c:val>
          <c:extLst>
            <c:ext xmlns:c16="http://schemas.microsoft.com/office/drawing/2014/chart" uri="{C3380CC4-5D6E-409C-BE32-E72D297353CC}">
              <c16:uniqueId val="{00000002-02BB-4AA7-AA49-EA9458B9A4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27</c:v>
                </c:pt>
                <c:pt idx="3">
                  <c:v>25</c:v>
                </c:pt>
                <c:pt idx="6">
                  <c:v>25</c:v>
                </c:pt>
                <c:pt idx="9">
                  <c:v>25</c:v>
                </c:pt>
                <c:pt idx="12">
                  <c:v>28</c:v>
                </c:pt>
              </c:numCache>
            </c:numRef>
          </c:val>
          <c:extLst>
            <c:ext xmlns:c16="http://schemas.microsoft.com/office/drawing/2014/chart" uri="{C3380CC4-5D6E-409C-BE32-E72D297353CC}">
              <c16:uniqueId val="{00000003-02BB-4AA7-AA49-EA9458B9A4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49</c:v>
                </c:pt>
                <c:pt idx="3">
                  <c:v>42</c:v>
                </c:pt>
                <c:pt idx="6">
                  <c:v>38</c:v>
                </c:pt>
                <c:pt idx="9">
                  <c:v>20</c:v>
                </c:pt>
                <c:pt idx="12">
                  <c:v>30</c:v>
                </c:pt>
              </c:numCache>
            </c:numRef>
          </c:val>
          <c:extLst>
            <c:ext xmlns:c16="http://schemas.microsoft.com/office/drawing/2014/chart" uri="{C3380CC4-5D6E-409C-BE32-E72D297353CC}">
              <c16:uniqueId val="{00000004-02BB-4AA7-AA49-EA9458B9A4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BB-4AA7-AA49-EA9458B9A4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BB-4AA7-AA49-EA9458B9A4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539</c:v>
                </c:pt>
                <c:pt idx="3">
                  <c:v>485</c:v>
                </c:pt>
                <c:pt idx="6">
                  <c:v>458</c:v>
                </c:pt>
                <c:pt idx="9">
                  <c:v>443</c:v>
                </c:pt>
                <c:pt idx="12">
                  <c:v>417</c:v>
                </c:pt>
              </c:numCache>
            </c:numRef>
          </c:val>
          <c:extLst>
            <c:ext xmlns:c16="http://schemas.microsoft.com/office/drawing/2014/chart" uri="{C3380CC4-5D6E-409C-BE32-E72D297353CC}">
              <c16:uniqueId val="{00000007-02BB-4AA7-AA49-EA9458B9A417}"/>
            </c:ext>
          </c:extLst>
        </c:ser>
        <c:dLbls>
          <c:showLegendKey val="0"/>
          <c:showVal val="0"/>
          <c:showCatName val="0"/>
          <c:showSerName val="0"/>
          <c:showPercent val="0"/>
          <c:showBubbleSize val="0"/>
        </c:dLbls>
        <c:gapWidth val="100"/>
        <c:overlap val="100"/>
        <c:axId val="262236032"/>
        <c:axId val="26223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199</c:v>
                </c:pt>
                <c:pt idx="2">
                  <c:v>#N/A</c:v>
                </c:pt>
                <c:pt idx="3">
                  <c:v>#N/A</c:v>
                </c:pt>
                <c:pt idx="4">
                  <c:v>159</c:v>
                </c:pt>
                <c:pt idx="5">
                  <c:v>#N/A</c:v>
                </c:pt>
                <c:pt idx="6">
                  <c:v>#N/A</c:v>
                </c:pt>
                <c:pt idx="7">
                  <c:v>152</c:v>
                </c:pt>
                <c:pt idx="8">
                  <c:v>#N/A</c:v>
                </c:pt>
                <c:pt idx="9">
                  <c:v>#N/A</c:v>
                </c:pt>
                <c:pt idx="10">
                  <c:v>132</c:v>
                </c:pt>
                <c:pt idx="11">
                  <c:v>#N/A</c:v>
                </c:pt>
                <c:pt idx="12">
                  <c:v>#N/A</c:v>
                </c:pt>
                <c:pt idx="13">
                  <c:v>130</c:v>
                </c:pt>
                <c:pt idx="14">
                  <c:v>#N/A</c:v>
                </c:pt>
              </c:numCache>
            </c:numRef>
          </c:val>
          <c:smooth val="0"/>
          <c:extLst>
            <c:ext xmlns:c16="http://schemas.microsoft.com/office/drawing/2014/chart" uri="{C3380CC4-5D6E-409C-BE32-E72D297353CC}">
              <c16:uniqueId val="{00000008-02BB-4AA7-AA49-EA9458B9A417}"/>
            </c:ext>
          </c:extLst>
        </c:ser>
        <c:dLbls>
          <c:showLegendKey val="0"/>
          <c:showVal val="0"/>
          <c:showCatName val="0"/>
          <c:showSerName val="0"/>
          <c:showPercent val="0"/>
          <c:showBubbleSize val="0"/>
        </c:dLbls>
        <c:marker val="1"/>
        <c:smooth val="0"/>
        <c:axId val="262236032"/>
        <c:axId val="262238208"/>
      </c:lineChart>
      <c:catAx>
        <c:axId val="26223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238208"/>
        <c:crosses val="autoZero"/>
        <c:auto val="1"/>
        <c:lblAlgn val="ctr"/>
        <c:lblOffset val="100"/>
        <c:tickLblSkip val="1"/>
        <c:tickMarkSkip val="1"/>
        <c:noMultiLvlLbl val="0"/>
      </c:catAx>
      <c:valAx>
        <c:axId val="26223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23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2688</c:v>
                </c:pt>
                <c:pt idx="5">
                  <c:v>2529</c:v>
                </c:pt>
                <c:pt idx="8">
                  <c:v>2529</c:v>
                </c:pt>
                <c:pt idx="11">
                  <c:v>2379</c:v>
                </c:pt>
                <c:pt idx="14">
                  <c:v>2484</c:v>
                </c:pt>
              </c:numCache>
            </c:numRef>
          </c:val>
          <c:extLst>
            <c:ext xmlns:c16="http://schemas.microsoft.com/office/drawing/2014/chart" uri="{C3380CC4-5D6E-409C-BE32-E72D297353CC}">
              <c16:uniqueId val="{00000000-AA12-455D-A446-2F6BC7C8C5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A12-455D-A446-2F6BC7C8C5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2410</c:v>
                </c:pt>
                <c:pt idx="5">
                  <c:v>2966</c:v>
                </c:pt>
                <c:pt idx="8">
                  <c:v>3322</c:v>
                </c:pt>
                <c:pt idx="11">
                  <c:v>3446</c:v>
                </c:pt>
                <c:pt idx="14">
                  <c:v>3583</c:v>
                </c:pt>
              </c:numCache>
            </c:numRef>
          </c:val>
          <c:extLst>
            <c:ext xmlns:c16="http://schemas.microsoft.com/office/drawing/2014/chart" uri="{C3380CC4-5D6E-409C-BE32-E72D297353CC}">
              <c16:uniqueId val="{00000002-AA12-455D-A446-2F6BC7C8C5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12-455D-A446-2F6BC7C8C5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12-455D-A446-2F6BC7C8C5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12-455D-A446-2F6BC7C8C5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286</c:v>
                </c:pt>
                <c:pt idx="3">
                  <c:v>191</c:v>
                </c:pt>
                <c:pt idx="6">
                  <c:v>270</c:v>
                </c:pt>
                <c:pt idx="9">
                  <c:v>276</c:v>
                </c:pt>
                <c:pt idx="12">
                  <c:v>253</c:v>
                </c:pt>
              </c:numCache>
            </c:numRef>
          </c:val>
          <c:extLst>
            <c:ext xmlns:c16="http://schemas.microsoft.com/office/drawing/2014/chart" uri="{C3380CC4-5D6E-409C-BE32-E72D297353CC}">
              <c16:uniqueId val="{00000006-AA12-455D-A446-2F6BC7C8C5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138</c:v>
                </c:pt>
                <c:pt idx="3">
                  <c:v>131</c:v>
                </c:pt>
                <c:pt idx="6">
                  <c:v>113</c:v>
                </c:pt>
                <c:pt idx="9">
                  <c:v>93</c:v>
                </c:pt>
                <c:pt idx="12">
                  <c:v>66</c:v>
                </c:pt>
              </c:numCache>
            </c:numRef>
          </c:val>
          <c:extLst>
            <c:ext xmlns:c16="http://schemas.microsoft.com/office/drawing/2014/chart" uri="{C3380CC4-5D6E-409C-BE32-E72D297353CC}">
              <c16:uniqueId val="{00000007-AA12-455D-A446-2F6BC7C8C5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299</c:v>
                </c:pt>
                <c:pt idx="3">
                  <c:v>267</c:v>
                </c:pt>
                <c:pt idx="6">
                  <c:v>235</c:v>
                </c:pt>
                <c:pt idx="9">
                  <c:v>184</c:v>
                </c:pt>
                <c:pt idx="12">
                  <c:v>266</c:v>
                </c:pt>
              </c:numCache>
            </c:numRef>
          </c:val>
          <c:extLst>
            <c:ext xmlns:c16="http://schemas.microsoft.com/office/drawing/2014/chart" uri="{C3380CC4-5D6E-409C-BE32-E72D297353CC}">
              <c16:uniqueId val="{00000008-AA12-455D-A446-2F6BC7C8C5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137</c:v>
                </c:pt>
                <c:pt idx="3">
                  <c:v>119</c:v>
                </c:pt>
                <c:pt idx="6">
                  <c:v>102</c:v>
                </c:pt>
                <c:pt idx="9">
                  <c:v>87</c:v>
                </c:pt>
                <c:pt idx="12">
                  <c:v>73</c:v>
                </c:pt>
              </c:numCache>
            </c:numRef>
          </c:val>
          <c:extLst>
            <c:ext xmlns:c16="http://schemas.microsoft.com/office/drawing/2014/chart" uri="{C3380CC4-5D6E-409C-BE32-E72D297353CC}">
              <c16:uniqueId val="{00000009-AA12-455D-A446-2F6BC7C8C5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3437</c:v>
                </c:pt>
                <c:pt idx="3">
                  <c:v>3000</c:v>
                </c:pt>
                <c:pt idx="6">
                  <c:v>2949</c:v>
                </c:pt>
                <c:pt idx="9">
                  <c:v>2920</c:v>
                </c:pt>
                <c:pt idx="12">
                  <c:v>2946</c:v>
                </c:pt>
              </c:numCache>
            </c:numRef>
          </c:val>
          <c:extLst>
            <c:ext xmlns:c16="http://schemas.microsoft.com/office/drawing/2014/chart" uri="{C3380CC4-5D6E-409C-BE32-E72D297353CC}">
              <c16:uniqueId val="{0000000A-AA12-455D-A446-2F6BC7C8C5B9}"/>
            </c:ext>
          </c:extLst>
        </c:ser>
        <c:dLbls>
          <c:showLegendKey val="0"/>
          <c:showVal val="0"/>
          <c:showCatName val="0"/>
          <c:showSerName val="0"/>
          <c:showPercent val="0"/>
          <c:showBubbleSize val="0"/>
        </c:dLbls>
        <c:gapWidth val="100"/>
        <c:overlap val="100"/>
        <c:axId val="262328320"/>
        <c:axId val="262330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A12-455D-A446-2F6BC7C8C5B9}"/>
            </c:ext>
          </c:extLst>
        </c:ser>
        <c:dLbls>
          <c:showLegendKey val="0"/>
          <c:showVal val="0"/>
          <c:showCatName val="0"/>
          <c:showSerName val="0"/>
          <c:showPercent val="0"/>
          <c:showBubbleSize val="0"/>
        </c:dLbls>
        <c:marker val="1"/>
        <c:smooth val="0"/>
        <c:axId val="262328320"/>
        <c:axId val="262330240"/>
      </c:lineChart>
      <c:catAx>
        <c:axId val="26232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2330240"/>
        <c:crosses val="autoZero"/>
        <c:auto val="1"/>
        <c:lblAlgn val="ctr"/>
        <c:lblOffset val="100"/>
        <c:tickLblSkip val="1"/>
        <c:tickMarkSkip val="1"/>
        <c:noMultiLvlLbl val="0"/>
      </c:catAx>
      <c:valAx>
        <c:axId val="26233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32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林業が主産業である本村において、林内道路網・林業施設・椎茸生産施設等の基盤整備のため過疎対策事業債を主に起債し、事業展開を進めてきたところであるが、その結果、ﾋﾟｰｸ時には</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億円の地方債残高であった。近年は長期的な負担軽減のため、ﾊﾞﾗﾝｽを考慮した発行額の抑制に努め、元利償還金がﾋﾟｰｸ時の</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千万円から</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千万程度となっている。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なお、公営企業並びに組合等への元利償還金における経費については、更に施設の老朽化に伴う更新を迎え、対策を要する時期となっている。今後、公共施設総合計画に基づいた実行が必要となる。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地方債の新規発行の抑制効果により、現在高の減少とともにその他の将来への負担となる経費も減少傾向にある。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より、起債償還額の減額に伴い交付税基準財政需要算入見込み額も減少傾向となるが、それを上回る充当可能基金への積み増しにより、将来負担額を充当可能財源等が上回る状況にある。よって、将来負担比率分子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年度以降、ﾏｲﾅｽ指数となっており、将来への余力を考えると比較的に健全な財政運営となっている。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1,864
1,858
187.56
3,777,477
3,636,885
98,551
2,063,755
2,946,286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年度から横ばいの状態であり、概ね類似団体平均値と同数値を推移している。平成</a:t>
          </a:r>
          <a:r>
            <a:rPr kumimoji="1" lang="en-US" altLang="ja-JP" sz="1300">
              <a:latin typeface="ＭＳ Ｐゴシック"/>
            </a:rPr>
            <a:t>27</a:t>
          </a:r>
          <a:r>
            <a:rPr kumimoji="1" lang="ja-JP" altLang="en-US" sz="1300">
              <a:latin typeface="ＭＳ Ｐゴシック"/>
            </a:rPr>
            <a:t>年度においては、類似団体平均値を</a:t>
          </a:r>
          <a:r>
            <a:rPr kumimoji="1" lang="en-US" altLang="ja-JP" sz="1300">
              <a:latin typeface="ＭＳ Ｐゴシック"/>
            </a:rPr>
            <a:t>0.01</a:t>
          </a:r>
          <a:r>
            <a:rPr kumimoji="1" lang="ja-JP" altLang="en-US" sz="1300">
              <a:latin typeface="ＭＳ Ｐゴシック"/>
            </a:rPr>
            <a:t>ポイント下回ったが、団体内順位を比較考慮しても、安定的な状況と言える。</a:t>
          </a:r>
          <a:endParaRPr kumimoji="1" lang="en-US" altLang="ja-JP" sz="1300">
            <a:latin typeface="ＭＳ Ｐゴシック"/>
          </a:endParaRPr>
        </a:p>
        <a:p>
          <a:r>
            <a:rPr kumimoji="1" lang="ja-JP" altLang="en-US" sz="1300">
              <a:latin typeface="ＭＳ Ｐゴシック"/>
            </a:rPr>
            <a:t>　しかしながら、他に漏れず、人口減少・高齢化の影響が税収減の要因であり、脆弱な財政基盤であることは変わりなく、今後も財政規模に見合った経費への適正執行と歳入確保継続のために総合的且つ将来を見据えた施策の展開を図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119942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借入額＜元金償還額とし、地方債抑制を図っており、</a:t>
          </a:r>
          <a:r>
            <a:rPr kumimoji="1" lang="en-US" altLang="ja-JP" sz="1300">
              <a:latin typeface="ＭＳ Ｐゴシック"/>
            </a:rPr>
            <a:t>H27</a:t>
          </a:r>
          <a:r>
            <a:rPr kumimoji="1" lang="ja-JP" altLang="en-US" sz="1300">
              <a:latin typeface="ＭＳ Ｐゴシック"/>
            </a:rPr>
            <a:t>の公債費においては、前年度対比△</a:t>
          </a:r>
          <a:r>
            <a:rPr kumimoji="1" lang="en-US" altLang="ja-JP" sz="1300">
              <a:latin typeface="ＭＳ Ｐゴシック"/>
            </a:rPr>
            <a:t>25,500</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5.76</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と予算構成比も△</a:t>
          </a:r>
          <a:r>
            <a:rPr kumimoji="1" lang="en-US" altLang="ja-JP" sz="1300">
              <a:latin typeface="ＭＳ Ｐゴシック"/>
            </a:rPr>
            <a:t>0.5</a:t>
          </a:r>
          <a:r>
            <a:rPr kumimoji="1" lang="ja-JP" altLang="en-US" sz="1300">
              <a:latin typeface="ＭＳ Ｐゴシック"/>
            </a:rPr>
            <a:t>％となったものの、人件費の横ばい及び維持補修費等の増額により、平成</a:t>
          </a:r>
          <a:r>
            <a:rPr kumimoji="1" lang="en-US" altLang="ja-JP" sz="1300">
              <a:latin typeface="ＭＳ Ｐゴシック"/>
            </a:rPr>
            <a:t>24</a:t>
          </a:r>
          <a:r>
            <a:rPr kumimoji="1" lang="ja-JP" altLang="en-US" sz="1300">
              <a:latin typeface="ＭＳ Ｐゴシック"/>
            </a:rPr>
            <a:t>年度以降</a:t>
          </a:r>
          <a:r>
            <a:rPr kumimoji="1" lang="en-US" altLang="ja-JP" sz="1300">
              <a:latin typeface="ＭＳ Ｐゴシック"/>
            </a:rPr>
            <a:t>3</a:t>
          </a:r>
          <a:r>
            <a:rPr kumimoji="1" lang="ja-JP" altLang="en-US" sz="1300">
              <a:latin typeface="ＭＳ Ｐゴシック"/>
            </a:rPr>
            <a:t>年ぶりに</a:t>
          </a:r>
          <a:r>
            <a:rPr kumimoji="1" lang="en-US" altLang="ja-JP" sz="1300">
              <a:latin typeface="ＭＳ Ｐゴシック"/>
            </a:rPr>
            <a:t>80</a:t>
          </a:r>
          <a:r>
            <a:rPr kumimoji="1" lang="ja-JP" altLang="en-US" sz="1300">
              <a:latin typeface="ＭＳ Ｐゴシック"/>
            </a:rPr>
            <a:t>％を超え、類似団体平均値を</a:t>
          </a:r>
          <a:r>
            <a:rPr kumimoji="1" lang="en-US" altLang="ja-JP" sz="1300">
              <a:latin typeface="ＭＳ Ｐゴシック"/>
            </a:rPr>
            <a:t>2.2</a:t>
          </a:r>
          <a:r>
            <a:rPr kumimoji="1" lang="ja-JP" altLang="en-US" sz="1300">
              <a:latin typeface="ＭＳ Ｐゴシック"/>
            </a:rPr>
            <a:t>ﾎﾟｲﾝﾄ上回る結果となった。住民ﾆｰｽﾞのﾊﾞﾗﾝｽを図りつつ身の丈にあった事業展開を進めることとするが、小規模自治体であるため、依存財源である地方交付税の数値変動に影響されやすい。</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57996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46740"/>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96731</xdr:rowOff>
    </xdr:from>
    <xdr:to>
      <xdr:col>6</xdr:col>
      <xdr:colOff>0</xdr:colOff>
      <xdr:row>62</xdr:row>
      <xdr:rowOff>116840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2663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96731</xdr:rowOff>
    </xdr:from>
    <xdr:to>
      <xdr:col>4</xdr:col>
      <xdr:colOff>482600</xdr:colOff>
      <xdr:row>63</xdr:row>
      <xdr:rowOff>66040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2663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63</xdr:row>
      <xdr:rowOff>86148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673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a:extLst>
            <a:ext uri="{FF2B5EF4-FFF2-40B4-BE49-F238E27FC236}">
              <a16:creationId xmlns:a16="http://schemas.microsoft.com/office/drawing/2014/main" id="{00000000-0008-0000-0300-000090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7196</xdr:rowOff>
    </xdr:from>
    <xdr:to>
      <xdr:col>7</xdr:col>
      <xdr:colOff>203200</xdr:colOff>
      <xdr:row>63</xdr:row>
      <xdr:rowOff>108796</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150723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45931</xdr:rowOff>
    </xdr:from>
    <xdr:to>
      <xdr:col>4</xdr:col>
      <xdr:colOff>533400</xdr:colOff>
      <xdr:row>62</xdr:row>
      <xdr:rowOff>147531</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3175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157708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35348</xdr:rowOff>
    </xdr:from>
    <xdr:to>
      <xdr:col>2</xdr:col>
      <xdr:colOff>127000</xdr:colOff>
      <xdr:row>63</xdr:row>
      <xdr:rowOff>136948</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1397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121725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[477,454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前年度対比</a:t>
          </a:r>
          <a:r>
            <a:rPr kumimoji="1" lang="en-US" altLang="ja-JP" sz="1300">
              <a:latin typeface="ＭＳ Ｐゴシック"/>
            </a:rPr>
            <a:t>22,413</a:t>
          </a:r>
          <a:r>
            <a:rPr kumimoji="1" lang="ja-JP" altLang="en-US" sz="1300">
              <a:latin typeface="ＭＳ Ｐゴシック"/>
            </a:rPr>
            <a:t>千円増</a:t>
          </a:r>
          <a:r>
            <a:rPr kumimoji="1" lang="en-US" altLang="ja-JP" sz="1300">
              <a:latin typeface="ＭＳ Ｐゴシック"/>
            </a:rPr>
            <a:t>(4.9</a:t>
          </a:r>
          <a:r>
            <a:rPr kumimoji="1" lang="ja-JP" altLang="en-US" sz="1300">
              <a:latin typeface="ＭＳ Ｐゴシック"/>
            </a:rPr>
            <a:t>％増</a:t>
          </a:r>
          <a:r>
            <a:rPr kumimoji="1" lang="en-US" altLang="ja-JP" sz="1300">
              <a:latin typeface="ＭＳ Ｐゴシック"/>
            </a:rPr>
            <a:t>)</a:t>
          </a:r>
          <a:r>
            <a:rPr kumimoji="1" lang="ja-JP" altLang="en-US" sz="1300">
              <a:latin typeface="ＭＳ Ｐゴシック"/>
            </a:rPr>
            <a:t>となり、平成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年度における</a:t>
          </a:r>
          <a:r>
            <a:rPr kumimoji="1" lang="ja-JP" altLang="en-US" sz="1300">
              <a:solidFill>
                <a:sysClr val="windowText" lastClr="000000"/>
              </a:solidFill>
              <a:latin typeface="ＭＳ Ｐゴシック"/>
            </a:rPr>
            <a:t>過去平均値</a:t>
          </a:r>
          <a:r>
            <a:rPr kumimoji="1" lang="en-US" altLang="ja-JP" sz="1300">
              <a:solidFill>
                <a:sysClr val="windowText" lastClr="000000"/>
              </a:solidFill>
              <a:latin typeface="ＭＳ Ｐゴシック"/>
            </a:rPr>
            <a:t>447,991</a:t>
          </a:r>
          <a:r>
            <a:rPr kumimoji="1" lang="ja-JP" altLang="en-US" sz="1300">
              <a:solidFill>
                <a:sysClr val="windowText" lastClr="000000"/>
              </a:solidFill>
              <a:latin typeface="ＭＳ Ｐゴシック"/>
            </a:rPr>
            <a:t>千円を若干</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下回っているものの、例年類似団体平均値を</a:t>
          </a:r>
          <a:r>
            <a:rPr kumimoji="1" lang="en-US" altLang="ja-JP" sz="1300">
              <a:solidFill>
                <a:sysClr val="windowText" lastClr="000000"/>
              </a:solidFill>
              <a:latin typeface="ＭＳ Ｐゴシック"/>
            </a:rPr>
            <a:t>20</a:t>
          </a:r>
          <a:r>
            <a:rPr kumimoji="1" lang="ja-JP" altLang="en-US" sz="1300">
              <a:solidFill>
                <a:sysClr val="windowText" lastClr="000000"/>
              </a:solidFill>
              <a:latin typeface="ＭＳ Ｐゴシック"/>
            </a:rPr>
            <a:t>％以上上回る状態である。</a:t>
          </a:r>
          <a:endParaRPr kumimoji="1" lang="en-US" altLang="ja-JP" sz="1300">
            <a:solidFill>
              <a:sysClr val="windowText" lastClr="000000"/>
            </a:solidFill>
            <a:latin typeface="ＭＳ Ｐゴシック"/>
          </a:endParaRPr>
        </a:p>
        <a:p>
          <a:r>
            <a:rPr kumimoji="1" lang="ja-JP" altLang="en-US" sz="1300">
              <a:latin typeface="ＭＳ Ｐゴシック"/>
            </a:rPr>
            <a:t>　人件費については、給与改正により</a:t>
          </a:r>
          <a:r>
            <a:rPr kumimoji="1" lang="en-US" altLang="ja-JP" sz="1300">
              <a:latin typeface="ＭＳ Ｐゴシック"/>
            </a:rPr>
            <a:t>0.4</a:t>
          </a:r>
          <a:r>
            <a:rPr kumimoji="1" lang="ja-JP" altLang="en-US" sz="1300">
              <a:latin typeface="ＭＳ Ｐゴシック"/>
            </a:rPr>
            <a:t>％増となるが、高額給与職員の退職により、前年度同となった。ただし、物件費</a:t>
          </a:r>
          <a:r>
            <a:rPr kumimoji="1" lang="en-US" altLang="ja-JP" sz="1300">
              <a:latin typeface="ＭＳ Ｐゴシック"/>
            </a:rPr>
            <a:t>0.4</a:t>
          </a:r>
          <a:r>
            <a:rPr kumimoji="1" lang="ja-JP" altLang="en-US" sz="1300">
              <a:latin typeface="ＭＳ Ｐゴシック"/>
            </a:rPr>
            <a:t>ﾎﾟｲﾝﾄ、維持補修費</a:t>
          </a:r>
          <a:r>
            <a:rPr kumimoji="1" lang="en-US" altLang="ja-JP" sz="1300">
              <a:latin typeface="ＭＳ Ｐゴシック"/>
            </a:rPr>
            <a:t>0.5</a:t>
          </a:r>
          <a:r>
            <a:rPr kumimoji="1" lang="ja-JP" altLang="en-US" sz="1300">
              <a:latin typeface="ＭＳ Ｐゴシック"/>
            </a:rPr>
            <a:t>ﾎﾟｲﾝﾄ、扶助費</a:t>
          </a:r>
          <a:r>
            <a:rPr kumimoji="1" lang="en-US" altLang="ja-JP" sz="1300">
              <a:latin typeface="ＭＳ Ｐゴシック"/>
            </a:rPr>
            <a:t>0.3</a:t>
          </a:r>
          <a:r>
            <a:rPr kumimoji="1" lang="ja-JP" altLang="en-US" sz="1300">
              <a:latin typeface="ＭＳ Ｐゴシック"/>
            </a:rPr>
            <a:t>ﾎﾟｲﾝﾄ等いずれも前年度を上回っており、人口減少が進行する近年において、経常経費の削減が急務である。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35728</xdr:rowOff>
    </xdr:from>
    <xdr:to>
      <xdr:col>7</xdr:col>
      <xdr:colOff>152400</xdr:colOff>
      <xdr:row>83</xdr:row>
      <xdr:rowOff>61482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66078"/>
          <a:ext cx="838200" cy="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17455</xdr:rowOff>
    </xdr:from>
    <xdr:to>
      <xdr:col>6</xdr:col>
      <xdr:colOff>0</xdr:colOff>
      <xdr:row>83</xdr:row>
      <xdr:rowOff>35728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47805"/>
          <a:ext cx="8890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17455</xdr:rowOff>
    </xdr:from>
    <xdr:to>
      <xdr:col>4</xdr:col>
      <xdr:colOff>482600</xdr:colOff>
      <xdr:row>83</xdr:row>
      <xdr:rowOff>24887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247805"/>
          <a:ext cx="889000" cy="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24887</xdr:rowOff>
    </xdr:from>
    <xdr:to>
      <xdr:col>3</xdr:col>
      <xdr:colOff>279400</xdr:colOff>
      <xdr:row>83</xdr:row>
      <xdr:rowOff>32438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255237"/>
          <a:ext cx="889000" cy="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10682</xdr:rowOff>
    </xdr:from>
    <xdr:to>
      <xdr:col>7</xdr:col>
      <xdr:colOff>203200</xdr:colOff>
      <xdr:row>83</xdr:row>
      <xdr:rowOff>112282</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902200" y="142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154209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1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477,454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156378</xdr:rowOff>
    </xdr:from>
    <xdr:to>
      <xdr:col>6</xdr:col>
      <xdr:colOff>50800</xdr:colOff>
      <xdr:row>83</xdr:row>
      <xdr:rowOff>86528</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064000" y="142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71305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01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455,041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138105</xdr:rowOff>
    </xdr:from>
    <xdr:to>
      <xdr:col>4</xdr:col>
      <xdr:colOff>533400</xdr:colOff>
      <xdr:row>83</xdr:row>
      <xdr:rowOff>68255</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3175000" y="141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53032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8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439,138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145537</xdr:rowOff>
    </xdr:from>
    <xdr:to>
      <xdr:col>3</xdr:col>
      <xdr:colOff>330200</xdr:colOff>
      <xdr:row>83</xdr:row>
      <xdr:rowOff>75687</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2286000" y="142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60464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445,606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153088</xdr:rowOff>
    </xdr:from>
    <xdr:to>
      <xdr:col>2</xdr:col>
      <xdr:colOff>127000</xdr:colOff>
      <xdr:row>83</xdr:row>
      <xdr:rowOff>83238</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1397000" y="142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68015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9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452,178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0.4</a:t>
          </a:r>
          <a:r>
            <a:rPr kumimoji="1" lang="ja-JP" altLang="en-US" sz="1300">
              <a:latin typeface="ＭＳ Ｐゴシック"/>
            </a:rPr>
            <a:t>ﾎﾟｲﾝﾄ増となっているが、全国及び類似団体平均値と比較すると例年低い数値となっている。</a:t>
          </a:r>
          <a:endParaRPr kumimoji="1" lang="en-US" altLang="ja-JP" sz="1300">
            <a:latin typeface="ＭＳ Ｐゴシック"/>
          </a:endParaRPr>
        </a:p>
        <a:p>
          <a:r>
            <a:rPr kumimoji="1" lang="ja-JP" altLang="en-US" sz="1300">
              <a:latin typeface="ＭＳ Ｐゴシック"/>
            </a:rPr>
            <a:t>　本村では、国の給与規定に準じることを原則とし、基準外の特別昇給も無い、更に制度以前から勤務評価を実施し、昇給･昇格に反映しているため、例年低い数値となっている。</a:t>
          </a:r>
          <a:endParaRPr kumimoji="1" lang="en-US" altLang="ja-JP" sz="1300">
            <a:latin typeface="ＭＳ Ｐゴシック"/>
          </a:endParaRPr>
        </a:p>
        <a:p>
          <a:r>
            <a:rPr kumimoji="1" lang="ja-JP" altLang="en-US" sz="1300">
              <a:latin typeface="ＭＳ Ｐゴシック"/>
            </a:rPr>
            <a:t>　今後も、定年退職者が増加傾向にあることから、低下する見込みである。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7365</xdr:rowOff>
    </xdr:from>
    <xdr:to>
      <xdr:col>24</xdr:col>
      <xdr:colOff>558800</xdr:colOff>
      <xdr:row>87</xdr:row>
      <xdr:rowOff>26670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23515"/>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130556</xdr:rowOff>
    </xdr:from>
    <xdr:to>
      <xdr:col>23</xdr:col>
      <xdr:colOff>406400</xdr:colOff>
      <xdr:row>87</xdr:row>
      <xdr:rowOff>7365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87525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130556</xdr:rowOff>
    </xdr:from>
    <xdr:to>
      <xdr:col>22</xdr:col>
      <xdr:colOff>203200</xdr:colOff>
      <xdr:row>89</xdr:row>
      <xdr:rowOff>55372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875256"/>
          <a:ext cx="889000" cy="4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139954</xdr:rowOff>
    </xdr:from>
    <xdr:to>
      <xdr:col>21</xdr:col>
      <xdr:colOff>0</xdr:colOff>
      <xdr:row>89</xdr:row>
      <xdr:rowOff>55372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22755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147320</xdr:rowOff>
    </xdr:from>
    <xdr:to>
      <xdr:col>24</xdr:col>
      <xdr:colOff>609600</xdr:colOff>
      <xdr:row>87</xdr:row>
      <xdr:rowOff>77470</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163847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128015</xdr:rowOff>
    </xdr:from>
    <xdr:to>
      <xdr:col>23</xdr:col>
      <xdr:colOff>457200</xdr:colOff>
      <xdr:row>87</xdr:row>
      <xdr:rowOff>58165</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6129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68342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64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79756</xdr:rowOff>
    </xdr:from>
    <xdr:to>
      <xdr:col>22</xdr:col>
      <xdr:colOff>254000</xdr:colOff>
      <xdr:row>87</xdr:row>
      <xdr:rowOff>9906</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5240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20083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5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4572</xdr:rowOff>
    </xdr:from>
    <xdr:to>
      <xdr:col>21</xdr:col>
      <xdr:colOff>50800</xdr:colOff>
      <xdr:row>89</xdr:row>
      <xdr:rowOff>106172</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4351000" y="152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116349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3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89154</xdr:rowOff>
    </xdr:from>
    <xdr:to>
      <xdr:col>19</xdr:col>
      <xdr:colOff>533400</xdr:colOff>
      <xdr:row>89</xdr:row>
      <xdr:rowOff>19304</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3462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29481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4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0.35</a:t>
          </a:r>
          <a:r>
            <a:rPr kumimoji="1" lang="ja-JP" altLang="en-US" sz="1300">
              <a:latin typeface="ＭＳ Ｐゴシック"/>
            </a:rPr>
            <a:t>人の減となり、類似団体平均値との比較分析では、前年度</a:t>
          </a:r>
          <a:r>
            <a:rPr kumimoji="1" lang="en-US" altLang="ja-JP" sz="1300">
              <a:latin typeface="ＭＳ Ｐゴシック"/>
            </a:rPr>
            <a:t>6.07</a:t>
          </a:r>
          <a:r>
            <a:rPr kumimoji="1" lang="ja-JP" altLang="en-US" sz="1300">
              <a:latin typeface="ＭＳ Ｐゴシック"/>
            </a:rPr>
            <a:t>人増に対し、</a:t>
          </a:r>
          <a:r>
            <a:rPr kumimoji="1" lang="en-US" altLang="ja-JP" sz="1300">
              <a:latin typeface="ＭＳ Ｐゴシック"/>
            </a:rPr>
            <a:t>5.61</a:t>
          </a:r>
          <a:r>
            <a:rPr kumimoji="1" lang="ja-JP" altLang="en-US" sz="1300">
              <a:latin typeface="ＭＳ Ｐゴシック"/>
            </a:rPr>
            <a:t>人増と△</a:t>
          </a:r>
          <a:r>
            <a:rPr kumimoji="1" lang="en-US" altLang="ja-JP" sz="1300">
              <a:latin typeface="ＭＳ Ｐゴシック"/>
            </a:rPr>
            <a:t>0.46</a:t>
          </a:r>
          <a:r>
            <a:rPr kumimoji="1" lang="ja-JP" altLang="en-US" sz="1300">
              <a:latin typeface="ＭＳ Ｐゴシック"/>
            </a:rPr>
            <a:t>ﾎﾟｲﾝﾄとなっている。</a:t>
          </a:r>
          <a:endParaRPr kumimoji="1" lang="en-US" altLang="ja-JP" sz="1300">
            <a:latin typeface="ＭＳ Ｐゴシック"/>
          </a:endParaRPr>
        </a:p>
        <a:p>
          <a:r>
            <a:rPr kumimoji="1" lang="ja-JP" altLang="en-US" sz="1300">
              <a:latin typeface="ＭＳ Ｐゴシック"/>
            </a:rPr>
            <a:t>　人口減少が著しい中山間地域において</a:t>
          </a:r>
          <a:r>
            <a:rPr kumimoji="1" lang="en-US" altLang="ja-JP" sz="1300">
              <a:latin typeface="ＭＳ Ｐゴシック"/>
            </a:rPr>
            <a:t>､</a:t>
          </a:r>
          <a:r>
            <a:rPr kumimoji="1" lang="ja-JP" altLang="en-US" sz="1300">
              <a:latin typeface="ＭＳ Ｐゴシック"/>
            </a:rPr>
            <a:t>職員一人当たりの増減における影響は大きく、今後、類似団体等の比較数値を注視し、定員管理を徹底する必要がある。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88367</xdr:rowOff>
    </xdr:from>
    <xdr:to>
      <xdr:col>24</xdr:col>
      <xdr:colOff>558800</xdr:colOff>
      <xdr:row>62</xdr:row>
      <xdr:rowOff>96812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718267"/>
          <a:ext cx="8382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66891</xdr:rowOff>
    </xdr:from>
    <xdr:to>
      <xdr:col>23</xdr:col>
      <xdr:colOff>406400</xdr:colOff>
      <xdr:row>62</xdr:row>
      <xdr:rowOff>96812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96791"/>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66891</xdr:rowOff>
    </xdr:from>
    <xdr:to>
      <xdr:col>22</xdr:col>
      <xdr:colOff>203200</xdr:colOff>
      <xdr:row>62</xdr:row>
      <xdr:rowOff>76784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696791"/>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76784</xdr:rowOff>
    </xdr:from>
    <xdr:to>
      <xdr:col>21</xdr:col>
      <xdr:colOff>0</xdr:colOff>
      <xdr:row>62</xdr:row>
      <xdr:rowOff>92710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706684"/>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37567</xdr:rowOff>
    </xdr:from>
    <xdr:to>
      <xdr:col>24</xdr:col>
      <xdr:colOff>609600</xdr:colOff>
      <xdr:row>62</xdr:row>
      <xdr:rowOff>139167</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967200" y="106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9644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3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46012</xdr:rowOff>
    </xdr:from>
    <xdr:to>
      <xdr:col>23</xdr:col>
      <xdr:colOff>457200</xdr:colOff>
      <xdr:row>62</xdr:row>
      <xdr:rowOff>147612</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6129000" y="106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132389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6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16091</xdr:rowOff>
    </xdr:from>
    <xdr:to>
      <xdr:col>22</xdr:col>
      <xdr:colOff>254000</xdr:colOff>
      <xdr:row>62</xdr:row>
      <xdr:rowOff>117691</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5240000" y="106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102468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3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25984</xdr:rowOff>
    </xdr:from>
    <xdr:to>
      <xdr:col>21</xdr:col>
      <xdr:colOff>50800</xdr:colOff>
      <xdr:row>62</xdr:row>
      <xdr:rowOff>127584</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4351000" y="106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112361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4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年度の</a:t>
          </a:r>
          <a:r>
            <a:rPr kumimoji="1" lang="en-US" altLang="ja-JP" sz="1300">
              <a:latin typeface="ＭＳ Ｐゴシック"/>
            </a:rPr>
            <a:t>17.6</a:t>
          </a:r>
          <a:r>
            <a:rPr kumimoji="1" lang="ja-JP" altLang="en-US" sz="1300">
              <a:latin typeface="ＭＳ Ｐゴシック"/>
            </a:rPr>
            <a:t>％をﾋﾟｰｸに前年度比減を継続している状況である。後世へ負担を残さないよう、単年度において借入額が元金償還額を上回らないよう努めているところである。</a:t>
          </a:r>
          <a:endParaRPr kumimoji="1" lang="en-US" altLang="ja-JP" sz="1300">
            <a:latin typeface="ＭＳ Ｐゴシック"/>
          </a:endParaRPr>
        </a:p>
        <a:p>
          <a:r>
            <a:rPr kumimoji="1" lang="ja-JP" altLang="en-US" sz="1300">
              <a:latin typeface="ＭＳ Ｐゴシック"/>
            </a:rPr>
            <a:t>　今後も、減少傾向が予想されるが、起債借入額の長期的なﾊﾞﾗﾝｽを図るとともに、分母の多くを占める普通交付税に影響されることから慎重な数値管理を行う必要がある。</a:t>
          </a:r>
        </a:p>
      </xdr:txBody>
    </xdr:sp>
    <xdr:clientData/>
  </xdr:twoCellAnchor>
  <xdr:oneCellAnchor>
    <xdr:from>
      <xdr:col>18</xdr:col>
      <xdr:colOff>444500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105156</xdr:rowOff>
    </xdr:from>
    <xdr:to>
      <xdr:col>24</xdr:col>
      <xdr:colOff>558800</xdr:colOff>
      <xdr:row>41</xdr:row>
      <xdr:rowOff>124460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13460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20574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1539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a:extLst>
            <a:ext uri="{FF2B5EF4-FFF2-40B4-BE49-F238E27FC236}">
              <a16:creationId xmlns:a16="http://schemas.microsoft.com/office/drawing/2014/main" id="{00000000-0008-0000-0300-00007B010000}"/>
            </a:ext>
          </a:extLst>
        </xdr:cNvPr>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20574</xdr:rowOff>
    </xdr:from>
    <xdr:to>
      <xdr:col>22</xdr:col>
      <xdr:colOff>203200</xdr:colOff>
      <xdr:row>42</xdr:row>
      <xdr:rowOff>78486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22147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a:extLst>
            <a:ext uri="{FF2B5EF4-FFF2-40B4-BE49-F238E27FC236}">
              <a16:creationId xmlns:a16="http://schemas.microsoft.com/office/drawing/2014/main" id="{00000000-0008-0000-0300-00007E010000}"/>
            </a:ext>
          </a:extLst>
        </xdr:cNvPr>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78486</xdr:rowOff>
    </xdr:from>
    <xdr:to>
      <xdr:col>21</xdr:col>
      <xdr:colOff>0</xdr:colOff>
      <xdr:row>42</xdr:row>
      <xdr:rowOff>160528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2793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54356</xdr:rowOff>
    </xdr:from>
    <xdr:to>
      <xdr:col>24</xdr:col>
      <xdr:colOff>609600</xdr:colOff>
      <xdr:row>41</xdr:row>
      <xdr:rowOff>155956</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26433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5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141224</xdr:rowOff>
    </xdr:from>
    <xdr:to>
      <xdr:col>22</xdr:col>
      <xdr:colOff>254000</xdr:colOff>
      <xdr:row>42</xdr:row>
      <xdr:rowOff>71374</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56151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27686</xdr:rowOff>
    </xdr:from>
    <xdr:to>
      <xdr:col>21</xdr:col>
      <xdr:colOff>50800</xdr:colOff>
      <xdr:row>42</xdr:row>
      <xdr:rowOff>129286</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4351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114063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地方債残高は、年々減少しており、基金残高においては、積み増しを継続している状況である。ﾏｲﾅｽ要素が減少し、ﾌﾟﾗｽ要素がそれを上回る状態を今後も維持する。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1,864
1,858
187.56
3,777,477
3,636,885
98,551
2,063,755
2,946,286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他の経費の増加が影響しているものの、類似団体平均値と比較して</a:t>
          </a:r>
          <a:r>
            <a:rPr kumimoji="1" lang="en-US" altLang="ja-JP" sz="1300">
              <a:latin typeface="ＭＳ Ｐゴシック"/>
            </a:rPr>
            <a:t>4.0</a:t>
          </a:r>
          <a:r>
            <a:rPr kumimoji="1" lang="ja-JP" altLang="en-US" sz="1300">
              <a:latin typeface="ＭＳ Ｐゴシック"/>
            </a:rPr>
            <a:t>ﾎﾟｲﾝﾄと近年の最も低い数値となった。</a:t>
          </a:r>
          <a:endParaRPr kumimoji="1" lang="en-US" altLang="ja-JP" sz="1300">
            <a:latin typeface="ＭＳ Ｐゴシック"/>
          </a:endParaRPr>
        </a:p>
        <a:p>
          <a:r>
            <a:rPr kumimoji="1" lang="ja-JP" altLang="en-US" sz="1300">
              <a:latin typeface="ＭＳ Ｐゴシック"/>
            </a:rPr>
            <a:t>　原則として国の給与規則等に準じて管理を行い抑制に努めているが、人口対比では、高い数値となっているため、今後も過大とならないよう適正管理に努めるものである。　</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143002</xdr:rowOff>
    </xdr:from>
    <xdr:to>
      <xdr:col>7</xdr:col>
      <xdr:colOff>15875</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437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170434</xdr:rowOff>
    </xdr:from>
    <xdr:to>
      <xdr:col>5</xdr:col>
      <xdr:colOff>549275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711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170434</xdr:rowOff>
    </xdr:from>
    <xdr:to>
      <xdr:col>4</xdr:col>
      <xdr:colOff>346075</xdr:colOff>
      <xdr:row>36</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71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21844</xdr:rowOff>
    </xdr:from>
    <xdr:to>
      <xdr:col>3</xdr:col>
      <xdr:colOff>142875</xdr:colOff>
      <xdr:row>36</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94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92202</xdr:rowOff>
    </xdr:from>
    <xdr:to>
      <xdr:col>7</xdr:col>
      <xdr:colOff>66675</xdr:colOff>
      <xdr:row>36</xdr:row>
      <xdr:rowOff>22352</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108729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151638</xdr:rowOff>
    </xdr:from>
    <xdr:to>
      <xdr:col>5</xdr:col>
      <xdr:colOff>600075</xdr:colOff>
      <xdr:row>36</xdr:row>
      <xdr:rowOff>81788</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119634</xdr:rowOff>
    </xdr:from>
    <xdr:to>
      <xdr:col>4</xdr:col>
      <xdr:colOff>396875</xdr:colOff>
      <xdr:row>36</xdr:row>
      <xdr:rowOff>49784</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59961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142494</xdr:rowOff>
    </xdr:from>
    <xdr:to>
      <xdr:col>3</xdr:col>
      <xdr:colOff>193675</xdr:colOff>
      <xdr:row>36</xdr:row>
      <xdr:rowOff>72644</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年々物件費における数値は増加しており、類似団体平均値との比較差も増加傾向にある。</a:t>
          </a:r>
          <a:endParaRPr kumimoji="1" lang="en-US" altLang="ja-JP" sz="1300">
            <a:latin typeface="ＭＳ Ｐゴシック"/>
          </a:endParaRPr>
        </a:p>
        <a:p>
          <a:r>
            <a:rPr kumimoji="1" lang="ja-JP" altLang="en-US" sz="1300">
              <a:latin typeface="ＭＳ Ｐゴシック"/>
            </a:rPr>
            <a:t>　人件費抑制のための電算ｼｽﾃﾑ導入や臨時雇用賃金など外部委託経費が増額傾向にあり、大きな要因となっている。</a:t>
          </a:r>
          <a:endParaRPr kumimoji="1" lang="en-US" altLang="ja-JP" sz="1300">
            <a:latin typeface="ＭＳ Ｐゴシック"/>
          </a:endParaRPr>
        </a:p>
        <a:p>
          <a:r>
            <a:rPr kumimoji="1" lang="ja-JP" altLang="en-US" sz="1300">
              <a:latin typeface="ＭＳ Ｐゴシック"/>
            </a:rPr>
            <a:t>　今後も当該数値は増加の見込みであり、適時歳出の見直しを行い、指数低下の対策をとる。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17</xdr:row>
      <xdr:rowOff>130810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14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100330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15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111760</xdr:rowOff>
    </xdr:from>
    <xdr:to>
      <xdr:col>21</xdr:col>
      <xdr:colOff>361950</xdr:colOff>
      <xdr:row>17</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5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16</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2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52087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類似団体平均値よりも例年低い結果となっているが、近年最も高い数値となった。</a:t>
          </a:r>
          <a:r>
            <a:rPr kumimoji="1" lang="en-US" altLang="ja-JP" sz="1300">
              <a:latin typeface="ＭＳ Ｐゴシック"/>
            </a:rPr>
            <a:t>65</a:t>
          </a:r>
          <a:r>
            <a:rPr kumimoji="1" lang="ja-JP" altLang="en-US" sz="1300">
              <a:latin typeface="ＭＳ Ｐゴシック"/>
            </a:rPr>
            <a:t>歳以上の高齢者比率が</a:t>
          </a:r>
          <a:r>
            <a:rPr kumimoji="1" lang="en-US" altLang="ja-JP" sz="1300">
              <a:latin typeface="ＭＳ Ｐゴシック"/>
            </a:rPr>
            <a:t>41.2</a:t>
          </a:r>
          <a:r>
            <a:rPr kumimoji="1" lang="ja-JP" altLang="en-US" sz="1300">
              <a:latin typeface="ＭＳ Ｐゴシック"/>
            </a:rPr>
            <a:t>％と高い比率であり、高齢者扶助に加え、子育て及び障害者扶助経費等と政策に影響され、増額傾向になると予想される。住民ﾆｰｽﾞのﾊﾞﾗﾝｽを図るとともに財政構成比を注視することとする。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385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94343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前年度比較</a:t>
          </a:r>
          <a:r>
            <a:rPr kumimoji="1" lang="en-US" altLang="ja-JP" sz="1300">
              <a:latin typeface="ＭＳ Ｐゴシック"/>
            </a:rPr>
            <a:t>4.2</a:t>
          </a:r>
          <a:r>
            <a:rPr kumimoji="1" lang="ja-JP" altLang="en-US" sz="1300">
              <a:latin typeface="ＭＳ Ｐゴシック"/>
            </a:rPr>
            <a:t>ﾎﾟｲﾝﾄ増と、平成</a:t>
          </a:r>
          <a:r>
            <a:rPr kumimoji="1" lang="en-US" altLang="ja-JP" sz="1300">
              <a:latin typeface="ＭＳ Ｐゴシック"/>
            </a:rPr>
            <a:t>24</a:t>
          </a:r>
          <a:r>
            <a:rPr kumimoji="1" lang="ja-JP" altLang="en-US" sz="1300">
              <a:latin typeface="ＭＳ Ｐゴシック"/>
            </a:rPr>
            <a:t>年度から類似団体平均値に比べ、変動が大きい数値となっている。</a:t>
          </a:r>
          <a:endParaRPr kumimoji="1" lang="en-US" altLang="ja-JP" sz="1300">
            <a:latin typeface="ＭＳ Ｐゴシック"/>
          </a:endParaRPr>
        </a:p>
        <a:p>
          <a:r>
            <a:rPr kumimoji="1" lang="ja-JP" altLang="en-US" sz="1300">
              <a:latin typeface="ＭＳ Ｐゴシック"/>
            </a:rPr>
            <a:t>　これは診療所建設における公債費の元金償還が発生し、診療所への操出金が大きな要因であり、他の特別会計においても増加傾向にあることから、公営企業の経営対策を図らなければならない。</a:t>
          </a: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30988</xdr:rowOff>
    </xdr:from>
    <xdr:to>
      <xdr:col>24</xdr:col>
      <xdr:colOff>31750</xdr:colOff>
      <xdr:row>57</xdr:row>
      <xdr:rowOff>51562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3218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30988</xdr:rowOff>
    </xdr:from>
    <xdr:to>
      <xdr:col>22</xdr:col>
      <xdr:colOff>565150</xdr:colOff>
      <xdr:row>56</xdr:row>
      <xdr:rowOff>145288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321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145288</xdr:rowOff>
    </xdr:from>
    <xdr:to>
      <xdr:col>21</xdr:col>
      <xdr:colOff>361950</xdr:colOff>
      <xdr:row>57</xdr:row>
      <xdr:rowOff>88138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464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57</xdr:row>
      <xdr:rowOff>88138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53880"/>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151638</xdr:rowOff>
    </xdr:from>
    <xdr:to>
      <xdr:col>22</xdr:col>
      <xdr:colOff>615950</xdr:colOff>
      <xdr:row>56</xdr:row>
      <xdr:rowOff>81788</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91965</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94488</xdr:rowOff>
    </xdr:from>
    <xdr:to>
      <xdr:col>21</xdr:col>
      <xdr:colOff>412750</xdr:colOff>
      <xdr:row>57</xdr:row>
      <xdr:rowOff>24638</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9415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37338</xdr:rowOff>
    </xdr:from>
    <xdr:to>
      <xdr:col>20</xdr:col>
      <xdr:colOff>209550</xdr:colOff>
      <xdr:row>57</xdr:row>
      <xdr:rowOff>138938</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123715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年度から類似団体平均値を下回る状況であるが、今回前年度比較を大きく上回ることとなった。</a:t>
          </a:r>
          <a:endParaRPr kumimoji="1" lang="en-US" altLang="ja-JP" sz="1300">
            <a:latin typeface="ＭＳ Ｐゴシック"/>
          </a:endParaRPr>
        </a:p>
        <a:p>
          <a:r>
            <a:rPr kumimoji="1" lang="ja-JP" altLang="en-US" sz="1300">
              <a:latin typeface="ＭＳ Ｐゴシック"/>
            </a:rPr>
            <a:t>　補助費等については、産業等生産基盤への助成経費がほとんどであり、その他経費を考慮しても、経済情勢及び施策に大きく左右される数値であると言える。今後も基盤弱体化の防止を図ることから当該数値の伸びが予想されるが、特定財源を積極的に導入し、財政運営の健全化に努めることとする。</a:t>
          </a: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129286</xdr:rowOff>
    </xdr:from>
    <xdr:to>
      <xdr:col>24</xdr:col>
      <xdr:colOff>31750</xdr:colOff>
      <xdr:row>36</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300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35</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35</xdr:row>
      <xdr:rowOff>143002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37</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14375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1.9</a:t>
          </a:r>
          <a:r>
            <a:rPr kumimoji="1" lang="ja-JP" altLang="en-US" sz="1300">
              <a:latin typeface="ＭＳ Ｐゴシック"/>
            </a:rPr>
            <a:t>ﾎﾟｲﾝﾄ減と近年最も低い数値となるものの、類似団体平均値を</a:t>
          </a:r>
          <a:r>
            <a:rPr kumimoji="1" lang="en-US" altLang="ja-JP" sz="1300">
              <a:latin typeface="ＭＳ Ｐゴシック"/>
            </a:rPr>
            <a:t>2.2</a:t>
          </a:r>
          <a:r>
            <a:rPr kumimoji="1" lang="ja-JP" altLang="en-US" sz="1300">
              <a:latin typeface="ＭＳ Ｐゴシック"/>
            </a:rPr>
            <a:t>ﾎﾟｲﾝﾄ上回った数値となっている。</a:t>
          </a:r>
          <a:endParaRPr kumimoji="1" lang="en-US" altLang="ja-JP" sz="1300">
            <a:latin typeface="ＭＳ Ｐゴシック"/>
          </a:endParaRPr>
        </a:p>
        <a:p>
          <a:r>
            <a:rPr kumimoji="1" lang="ja-JP" altLang="en-US" sz="1300">
              <a:latin typeface="ＭＳ Ｐゴシック"/>
            </a:rPr>
            <a:t>　しかしながら、単年度における元金償還額を超えない起債発行額の方針から、平成</a:t>
          </a:r>
          <a:r>
            <a:rPr kumimoji="1" lang="en-US" altLang="ja-JP" sz="1300">
              <a:latin typeface="ＭＳ Ｐゴシック"/>
            </a:rPr>
            <a:t>15</a:t>
          </a:r>
          <a:r>
            <a:rPr kumimoji="1" lang="ja-JP" altLang="en-US" sz="1300">
              <a:latin typeface="ＭＳ Ｐゴシック"/>
            </a:rPr>
            <a:t>年度の元金償還額</a:t>
          </a:r>
          <a:r>
            <a:rPr kumimoji="1" lang="en-US" altLang="ja-JP" sz="1300">
              <a:latin typeface="ＭＳ Ｐゴシック"/>
            </a:rPr>
            <a:t>775</a:t>
          </a:r>
          <a:r>
            <a:rPr kumimoji="1" lang="ja-JP" altLang="en-US" sz="1300">
              <a:latin typeface="ＭＳ Ｐゴシック"/>
            </a:rPr>
            <a:t>百万円をﾋﾟｰｸに年々起債残高は減少傾向にあり抑制されている。</a:t>
          </a:r>
          <a:endParaRPr kumimoji="1" lang="en-US" altLang="ja-JP" sz="1300">
            <a:latin typeface="ＭＳ Ｐゴシック"/>
          </a:endParaRPr>
        </a:p>
        <a:p>
          <a:r>
            <a:rPr kumimoji="1" lang="ja-JP" altLang="en-US" sz="1300">
              <a:latin typeface="ＭＳ Ｐゴシック"/>
            </a:rPr>
            <a:t>　今後は、元金償還額が極端に減少し、対象事業への起債充当可能額に影響が出ることから後世に負担を残さないよう努めるとともに住民ﾆｰｽﾞと財源確保のﾊﾞﾗﾝｽを図る必要がある。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58420</xdr:rowOff>
    </xdr:from>
    <xdr:to>
      <xdr:col>7</xdr:col>
      <xdr:colOff>15875</xdr:colOff>
      <xdr:row>77</xdr:row>
      <xdr:rowOff>130811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6007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111761</xdr:rowOff>
    </xdr:from>
    <xdr:to>
      <xdr:col>5</xdr:col>
      <xdr:colOff>549275</xdr:colOff>
      <xdr:row>77</xdr:row>
      <xdr:rowOff>130811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13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111761</xdr:rowOff>
    </xdr:from>
    <xdr:to>
      <xdr:col>4</xdr:col>
      <xdr:colOff>346075</xdr:colOff>
      <xdr:row>77</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134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78</xdr:row>
      <xdr:rowOff>100330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400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7620</xdr:rowOff>
    </xdr:from>
    <xdr:to>
      <xdr:col>7</xdr:col>
      <xdr:colOff>66675</xdr:colOff>
      <xdr:row>77</xdr:row>
      <xdr:rowOff>109220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151147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80011</xdr:rowOff>
    </xdr:from>
    <xdr:to>
      <xdr:col>5</xdr:col>
      <xdr:colOff>600075</xdr:colOff>
      <xdr:row>78</xdr:row>
      <xdr:rowOff>10161</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166388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60961</xdr:rowOff>
    </xdr:from>
    <xdr:to>
      <xdr:col>4</xdr:col>
      <xdr:colOff>396875</xdr:colOff>
      <xdr:row>77</xdr:row>
      <xdr:rowOff>162561</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147338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49530</xdr:rowOff>
    </xdr:from>
    <xdr:to>
      <xdr:col>1</xdr:col>
      <xdr:colOff>676275</xdr:colOff>
      <xdr:row>78</xdr:row>
      <xdr:rowOff>151130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公債費以外の経常経費については、過去、横ばい傾向であり、類似団体平均値と比較しても弾力性のある健全化された結果であったが、今回、類似団体平均値</a:t>
          </a:r>
          <a:r>
            <a:rPr kumimoji="1" lang="en-US" altLang="ja-JP" sz="1300">
              <a:latin typeface="ＭＳ Ｐゴシック"/>
            </a:rPr>
            <a:t>61.9</a:t>
          </a:r>
          <a:r>
            <a:rPr kumimoji="1" lang="ja-JP" altLang="en-US" sz="1300">
              <a:latin typeface="ＭＳ Ｐゴシック"/>
            </a:rPr>
            <a:t>％と同数値となった。</a:t>
          </a:r>
          <a:endParaRPr kumimoji="1" lang="en-US" altLang="ja-JP" sz="1300">
            <a:latin typeface="ＭＳ Ｐゴシック"/>
          </a:endParaRPr>
        </a:p>
        <a:p>
          <a:r>
            <a:rPr kumimoji="1" lang="ja-JP" altLang="en-US" sz="1300">
              <a:latin typeface="ＭＳ Ｐゴシック"/>
            </a:rPr>
            <a:t>　今後も財政運営の圧迫抑制のため、変動及び類似団体との比較を行い健全化に努める。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134620</xdr:rowOff>
    </xdr:from>
    <xdr:to>
      <xdr:col>24</xdr:col>
      <xdr:colOff>31750</xdr:colOff>
      <xdr:row>77</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64820"/>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76</xdr:row>
      <xdr:rowOff>134620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164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134620</xdr:rowOff>
    </xdr:from>
    <xdr:to>
      <xdr:col>21</xdr:col>
      <xdr:colOff>361950</xdr:colOff>
      <xdr:row>77</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164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a:extLst>
            <a:ext uri="{FF2B5EF4-FFF2-40B4-BE49-F238E27FC236}">
              <a16:creationId xmlns:a16="http://schemas.microsoft.com/office/drawing/2014/main" id="{00000000-0008-0000-0400-0000AF010000}"/>
            </a:ext>
          </a:extLst>
        </xdr:cNvPr>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77</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15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63516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83820</xdr:rowOff>
    </xdr:from>
    <xdr:to>
      <xdr:col>22</xdr:col>
      <xdr:colOff>615950</xdr:colOff>
      <xdr:row>77</xdr:row>
      <xdr:rowOff>13970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24147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24147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宮崎県諸塚村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164334</xdr:rowOff>
    </xdr:from>
    <xdr:to>
      <xdr:col>4</xdr:col>
      <xdr:colOff>1117600</xdr:colOff>
      <xdr:row>17</xdr:row>
      <xdr:rowOff>23235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55159"/>
          <a:ext cx="647700" cy="30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160781</xdr:rowOff>
    </xdr:from>
    <xdr:to>
      <xdr:col>4</xdr:col>
      <xdr:colOff>469900</xdr:colOff>
      <xdr:row>17</xdr:row>
      <xdr:rowOff>23235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951606"/>
          <a:ext cx="698500" cy="33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143214</xdr:rowOff>
    </xdr:from>
    <xdr:to>
      <xdr:col>3</xdr:col>
      <xdr:colOff>904875</xdr:colOff>
      <xdr:row>16</xdr:row>
      <xdr:rowOff>160781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934039"/>
          <a:ext cx="698500" cy="17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143214</xdr:rowOff>
    </xdr:from>
    <xdr:to>
      <xdr:col>3</xdr:col>
      <xdr:colOff>206375</xdr:colOff>
      <xdr:row>17</xdr:row>
      <xdr:rowOff>105051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34039"/>
          <a:ext cx="698500" cy="133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113534</xdr:rowOff>
    </xdr:from>
    <xdr:to>
      <xdr:col>5</xdr:col>
      <xdr:colOff>34925</xdr:colOff>
      <xdr:row>17</xdr:row>
      <xdr:rowOff>43684</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5600700" y="2904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130061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4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315,402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143885</xdr:rowOff>
    </xdr:from>
    <xdr:to>
      <xdr:col>4</xdr:col>
      <xdr:colOff>520700</xdr:colOff>
      <xdr:row>17</xdr:row>
      <xdr:rowOff>74035</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953000" y="293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84212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03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299,470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109981</xdr:rowOff>
    </xdr:from>
    <xdr:to>
      <xdr:col>3</xdr:col>
      <xdr:colOff>955675</xdr:colOff>
      <xdr:row>17</xdr:row>
      <xdr:rowOff>40131</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254500" y="290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50308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6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317,267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92414</xdr:rowOff>
    </xdr:from>
    <xdr:to>
      <xdr:col>3</xdr:col>
      <xdr:colOff>257175</xdr:colOff>
      <xdr:row>17</xdr:row>
      <xdr:rowOff>22564</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3556000" y="288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32741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326,489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54251</xdr:rowOff>
    </xdr:from>
    <xdr:to>
      <xdr:col>2</xdr:col>
      <xdr:colOff>692150</xdr:colOff>
      <xdr:row>17</xdr:row>
      <xdr:rowOff>155851</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2857500" y="3016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166028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8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256,522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29921</xdr:rowOff>
    </xdr:from>
    <xdr:to>
      <xdr:col>4</xdr:col>
      <xdr:colOff>1117600</xdr:colOff>
      <xdr:row>35</xdr:row>
      <xdr:rowOff>34752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40271"/>
          <a:ext cx="647700" cy="4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300378</xdr:rowOff>
    </xdr:from>
    <xdr:to>
      <xdr:col>4</xdr:col>
      <xdr:colOff>469900</xdr:colOff>
      <xdr:row>35</xdr:row>
      <xdr:rowOff>34752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567828"/>
          <a:ext cx="698500" cy="77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284284</xdr:rowOff>
    </xdr:from>
    <xdr:to>
      <xdr:col>3</xdr:col>
      <xdr:colOff>904875</xdr:colOff>
      <xdr:row>34</xdr:row>
      <xdr:rowOff>300378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551734"/>
          <a:ext cx="698500" cy="16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133652</xdr:rowOff>
    </xdr:from>
    <xdr:to>
      <xdr:col>3</xdr:col>
      <xdr:colOff>206375</xdr:colOff>
      <xdr:row>34</xdr:row>
      <xdr:rowOff>284284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01102"/>
          <a:ext cx="698500" cy="15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322021</xdr:rowOff>
    </xdr:from>
    <xdr:to>
      <xdr:col>5</xdr:col>
      <xdr:colOff>34925</xdr:colOff>
      <xdr:row>35</xdr:row>
      <xdr:rowOff>80721</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58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167098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3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70,240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326852</xdr:rowOff>
    </xdr:from>
    <xdr:to>
      <xdr:col>4</xdr:col>
      <xdr:colOff>520700</xdr:colOff>
      <xdr:row>35</xdr:row>
      <xdr:rowOff>85552</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59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95729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63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69,606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249578</xdr:rowOff>
    </xdr:from>
    <xdr:to>
      <xdr:col>3</xdr:col>
      <xdr:colOff>955675</xdr:colOff>
      <xdr:row>35</xdr:row>
      <xdr:rowOff>8278</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51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18455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79,747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233485</xdr:rowOff>
    </xdr:from>
    <xdr:to>
      <xdr:col>3</xdr:col>
      <xdr:colOff>257175</xdr:colOff>
      <xdr:row>34</xdr:row>
      <xdr:rowOff>335085</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500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6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81,859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82852</xdr:rowOff>
    </xdr:from>
    <xdr:to>
      <xdr:col>2</xdr:col>
      <xdr:colOff>692150</xdr:colOff>
      <xdr:row>34</xdr:row>
      <xdr:rowOff>184452</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350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194629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1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1,864
1,858
187.56
3,777,477
3,636,885
98,551
2,063,755
2,946,286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167135</xdr:rowOff>
    </xdr:from>
    <xdr:to>
      <xdr:col>6</xdr:col>
      <xdr:colOff>511175</xdr:colOff>
      <xdr:row>37</xdr:row>
      <xdr:rowOff>15884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39335"/>
          <a:ext cx="8382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15884</xdr:rowOff>
    </xdr:from>
    <xdr:to>
      <xdr:col>5</xdr:col>
      <xdr:colOff>358775</xdr:colOff>
      <xdr:row>37</xdr:row>
      <xdr:rowOff>22020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59534"/>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166756</xdr:rowOff>
    </xdr:from>
    <xdr:to>
      <xdr:col>4</xdr:col>
      <xdr:colOff>155575</xdr:colOff>
      <xdr:row>37</xdr:row>
      <xdr:rowOff>22020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38956"/>
          <a:ext cx="8890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165460</xdr:rowOff>
    </xdr:from>
    <xdr:to>
      <xdr:col>2</xdr:col>
      <xdr:colOff>638175</xdr:colOff>
      <xdr:row>36</xdr:row>
      <xdr:rowOff>166756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3766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116335</xdr:rowOff>
    </xdr:from>
    <xdr:to>
      <xdr:col>6</xdr:col>
      <xdr:colOff>561975</xdr:colOff>
      <xdr:row>37</xdr:row>
      <xdr:rowOff>46485</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2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139212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236,599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136534</xdr:rowOff>
    </xdr:from>
    <xdr:to>
      <xdr:col>5</xdr:col>
      <xdr:colOff>409575</xdr:colOff>
      <xdr:row>37</xdr:row>
      <xdr:rowOff>66684</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3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83211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08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230,414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142670</xdr:rowOff>
    </xdr:from>
    <xdr:to>
      <xdr:col>4</xdr:col>
      <xdr:colOff>206375</xdr:colOff>
      <xdr:row>37</xdr:row>
      <xdr:rowOff>72820</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3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89347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09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115956</xdr:rowOff>
    </xdr:from>
    <xdr:to>
      <xdr:col>3</xdr:col>
      <xdr:colOff>3175</xdr:colOff>
      <xdr:row>37</xdr:row>
      <xdr:rowOff>46106</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2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62633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06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236,715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114660</xdr:rowOff>
    </xdr:from>
    <xdr:to>
      <xdr:col>1</xdr:col>
      <xdr:colOff>485775</xdr:colOff>
      <xdr:row>37</xdr:row>
      <xdr:rowOff>44810</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2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61337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06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63279</xdr:rowOff>
    </xdr:from>
    <xdr:to>
      <xdr:col>6</xdr:col>
      <xdr:colOff>511175</xdr:colOff>
      <xdr:row>57</xdr:row>
      <xdr:rowOff>79857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35929"/>
          <a:ext cx="838200" cy="1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79857</xdr:rowOff>
    </xdr:from>
    <xdr:to>
      <xdr:col>5</xdr:col>
      <xdr:colOff>358775</xdr:colOff>
      <xdr:row>57</xdr:row>
      <xdr:rowOff>106478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52507"/>
          <a:ext cx="889000" cy="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104179</xdr:rowOff>
    </xdr:from>
    <xdr:to>
      <xdr:col>4</xdr:col>
      <xdr:colOff>155575</xdr:colOff>
      <xdr:row>57</xdr:row>
      <xdr:rowOff>106478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876829"/>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100389</xdr:rowOff>
    </xdr:from>
    <xdr:to>
      <xdr:col>2</xdr:col>
      <xdr:colOff>638175</xdr:colOff>
      <xdr:row>57</xdr:row>
      <xdr:rowOff>104179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873039"/>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12479</xdr:rowOff>
    </xdr:from>
    <xdr:to>
      <xdr:col>6</xdr:col>
      <xdr:colOff>561975</xdr:colOff>
      <xdr:row>57</xdr:row>
      <xdr:rowOff>114079</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7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35356</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3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231,802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29057</xdr:rowOff>
    </xdr:from>
    <xdr:to>
      <xdr:col>5</xdr:col>
      <xdr:colOff>409575</xdr:colOff>
      <xdr:row>57</xdr:row>
      <xdr:rowOff>130657</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8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147184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957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221,649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55678</xdr:rowOff>
    </xdr:from>
    <xdr:to>
      <xdr:col>4</xdr:col>
      <xdr:colOff>206375</xdr:colOff>
      <xdr:row>57</xdr:row>
      <xdr:rowOff>157278</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8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2355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960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53379</xdr:rowOff>
    </xdr:from>
    <xdr:to>
      <xdr:col>3</xdr:col>
      <xdr:colOff>3175</xdr:colOff>
      <xdr:row>57</xdr:row>
      <xdr:rowOff>154979</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82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960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49589</xdr:rowOff>
    </xdr:from>
    <xdr:to>
      <xdr:col>1</xdr:col>
      <xdr:colOff>485775</xdr:colOff>
      <xdr:row>57</xdr:row>
      <xdr:rowOff>151189</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8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167716</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959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119380</xdr:rowOff>
    </xdr:from>
    <xdr:to>
      <xdr:col>6</xdr:col>
      <xdr:colOff>511175</xdr:colOff>
      <xdr:row>78</xdr:row>
      <xdr:rowOff>59589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321030"/>
          <a:ext cx="838200" cy="1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23952</xdr:rowOff>
    </xdr:from>
    <xdr:to>
      <xdr:col>5</xdr:col>
      <xdr:colOff>358775</xdr:colOff>
      <xdr:row>78</xdr:row>
      <xdr:rowOff>59589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397052"/>
          <a:ext cx="889000" cy="3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10097</xdr:rowOff>
    </xdr:from>
    <xdr:to>
      <xdr:col>4</xdr:col>
      <xdr:colOff>155575</xdr:colOff>
      <xdr:row>78</xdr:row>
      <xdr:rowOff>23952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83197"/>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120535</xdr:rowOff>
    </xdr:from>
    <xdr:to>
      <xdr:col>2</xdr:col>
      <xdr:colOff>638175</xdr:colOff>
      <xdr:row>78</xdr:row>
      <xdr:rowOff>10097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322185"/>
          <a:ext cx="889000" cy="6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68580</xdr:rowOff>
    </xdr:from>
    <xdr:to>
      <xdr:col>6</xdr:col>
      <xdr:colOff>561975</xdr:colOff>
      <xdr:row>77</xdr:row>
      <xdr:rowOff>170180</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47007</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4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8789</xdr:rowOff>
    </xdr:from>
    <xdr:to>
      <xdr:col>5</xdr:col>
      <xdr:colOff>409575</xdr:colOff>
      <xdr:row>78</xdr:row>
      <xdr:rowOff>110389</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3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101516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7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144602</xdr:rowOff>
    </xdr:from>
    <xdr:to>
      <xdr:col>4</xdr:col>
      <xdr:colOff>206375</xdr:colOff>
      <xdr:row>78</xdr:row>
      <xdr:rowOff>74752</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3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65879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130747</xdr:rowOff>
    </xdr:from>
    <xdr:to>
      <xdr:col>3</xdr:col>
      <xdr:colOff>3175</xdr:colOff>
      <xdr:row>78</xdr:row>
      <xdr:rowOff>60897</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3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52024</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4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69735</xdr:rowOff>
    </xdr:from>
    <xdr:to>
      <xdr:col>1</xdr:col>
      <xdr:colOff>485775</xdr:colOff>
      <xdr:row>77</xdr:row>
      <xdr:rowOff>171335</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27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16412</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17793</xdr:rowOff>
    </xdr:from>
    <xdr:to>
      <xdr:col>6</xdr:col>
      <xdr:colOff>511175</xdr:colOff>
      <xdr:row>96</xdr:row>
      <xdr:rowOff>98640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476993"/>
          <a:ext cx="838200" cy="8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98640</xdr:rowOff>
    </xdr:from>
    <xdr:to>
      <xdr:col>5</xdr:col>
      <xdr:colOff>358775</xdr:colOff>
      <xdr:row>96</xdr:row>
      <xdr:rowOff>153505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5784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153505</xdr:rowOff>
    </xdr:from>
    <xdr:to>
      <xdr:col>4</xdr:col>
      <xdr:colOff>155575</xdr:colOff>
      <xdr:row>96</xdr:row>
      <xdr:rowOff>162598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12705"/>
          <a:ext cx="8890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162598</xdr:rowOff>
    </xdr:from>
    <xdr:to>
      <xdr:col>2</xdr:col>
      <xdr:colOff>638175</xdr:colOff>
      <xdr:row>97</xdr:row>
      <xdr:rowOff>83693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21798"/>
          <a:ext cx="8890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138443</xdr:rowOff>
    </xdr:from>
    <xdr:to>
      <xdr:col>6</xdr:col>
      <xdr:colOff>561975</xdr:colOff>
      <xdr:row>96</xdr:row>
      <xdr:rowOff>68593</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4584700" y="1642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161320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47840</xdr:rowOff>
    </xdr:from>
    <xdr:to>
      <xdr:col>5</xdr:col>
      <xdr:colOff>409575</xdr:colOff>
      <xdr:row>96</xdr:row>
      <xdr:rowOff>149440</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3746500" y="165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165967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28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102705</xdr:rowOff>
    </xdr:from>
    <xdr:to>
      <xdr:col>4</xdr:col>
      <xdr:colOff>206375</xdr:colOff>
      <xdr:row>97</xdr:row>
      <xdr:rowOff>32855</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2857500" y="165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49382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3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111798</xdr:rowOff>
    </xdr:from>
    <xdr:to>
      <xdr:col>3</xdr:col>
      <xdr:colOff>3175</xdr:colOff>
      <xdr:row>97</xdr:row>
      <xdr:rowOff>41948</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968500" y="165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58475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4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32893</xdr:rowOff>
    </xdr:from>
    <xdr:to>
      <xdr:col>1</xdr:col>
      <xdr:colOff>485775</xdr:colOff>
      <xdr:row>97</xdr:row>
      <xdr:rowOff>134493</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079500" y="166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151020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4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115413</xdr:rowOff>
    </xdr:from>
    <xdr:to>
      <xdr:col>15</xdr:col>
      <xdr:colOff>180975</xdr:colOff>
      <xdr:row>36</xdr:row>
      <xdr:rowOff>165896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87613"/>
          <a:ext cx="8382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111226</xdr:rowOff>
    </xdr:from>
    <xdr:to>
      <xdr:col>14</xdr:col>
      <xdr:colOff>28575</xdr:colOff>
      <xdr:row>36</xdr:row>
      <xdr:rowOff>165896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283426"/>
          <a:ext cx="889000" cy="5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111226</xdr:rowOff>
    </xdr:from>
    <xdr:to>
      <xdr:col>12</xdr:col>
      <xdr:colOff>511175</xdr:colOff>
      <xdr:row>37</xdr:row>
      <xdr:rowOff>11777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283426"/>
          <a:ext cx="889000" cy="7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3304</xdr:rowOff>
    </xdr:from>
    <xdr:to>
      <xdr:col>11</xdr:col>
      <xdr:colOff>307975</xdr:colOff>
      <xdr:row>37</xdr:row>
      <xdr:rowOff>11777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175504"/>
          <a:ext cx="889000" cy="17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a:extLst>
            <a:ext uri="{FF2B5EF4-FFF2-40B4-BE49-F238E27FC236}">
              <a16:creationId xmlns:a16="http://schemas.microsoft.com/office/drawing/2014/main" id="{00000000-0008-0000-0600-000032010000}"/>
            </a:ext>
          </a:extLst>
        </xdr:cNvPr>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64613</xdr:rowOff>
    </xdr:from>
    <xdr:to>
      <xdr:col>15</xdr:col>
      <xdr:colOff>231775</xdr:colOff>
      <xdr:row>36</xdr:row>
      <xdr:rowOff>166213</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10426700" y="623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87490</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8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232,749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115096</xdr:rowOff>
    </xdr:from>
    <xdr:to>
      <xdr:col>14</xdr:col>
      <xdr:colOff>79375</xdr:colOff>
      <xdr:row>37</xdr:row>
      <xdr:rowOff>45246</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9588500" y="62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61773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4" y="606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206,249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60426</xdr:rowOff>
    </xdr:from>
    <xdr:to>
      <xdr:col>12</xdr:col>
      <xdr:colOff>561975</xdr:colOff>
      <xdr:row>36</xdr:row>
      <xdr:rowOff>162026</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8699500" y="623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7103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4" y="600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132427</xdr:rowOff>
    </xdr:from>
    <xdr:to>
      <xdr:col>11</xdr:col>
      <xdr:colOff>358775</xdr:colOff>
      <xdr:row>37</xdr:row>
      <xdr:rowOff>62577</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7810500" y="63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79104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4" y="60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197,151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123954</xdr:rowOff>
    </xdr:from>
    <xdr:to>
      <xdr:col>10</xdr:col>
      <xdr:colOff>155575</xdr:colOff>
      <xdr:row>36</xdr:row>
      <xdr:rowOff>54104</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6921500" y="61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70631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4" y="589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86128</xdr:rowOff>
    </xdr:from>
    <xdr:to>
      <xdr:col>15</xdr:col>
      <xdr:colOff>180975</xdr:colOff>
      <xdr:row>56</xdr:row>
      <xdr:rowOff>95602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87328"/>
          <a:ext cx="8382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86128</xdr:rowOff>
    </xdr:from>
    <xdr:to>
      <xdr:col>14</xdr:col>
      <xdr:colOff>28575</xdr:colOff>
      <xdr:row>56</xdr:row>
      <xdr:rowOff>119482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87328"/>
          <a:ext cx="889000" cy="3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119482</xdr:rowOff>
    </xdr:from>
    <xdr:to>
      <xdr:col>12</xdr:col>
      <xdr:colOff>511175</xdr:colOff>
      <xdr:row>57</xdr:row>
      <xdr:rowOff>105756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720682"/>
          <a:ext cx="889000" cy="15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105756</xdr:rowOff>
    </xdr:from>
    <xdr:to>
      <xdr:col>11</xdr:col>
      <xdr:colOff>307975</xdr:colOff>
      <xdr:row>57</xdr:row>
      <xdr:rowOff>124925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78406"/>
          <a:ext cx="8890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a:extLst>
            <a:ext uri="{FF2B5EF4-FFF2-40B4-BE49-F238E27FC236}">
              <a16:creationId xmlns:a16="http://schemas.microsoft.com/office/drawing/2014/main" id="{00000000-0008-0000-0600-00006B010000}"/>
            </a:ext>
          </a:extLst>
        </xdr:cNvPr>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44802</xdr:rowOff>
    </xdr:from>
    <xdr:to>
      <xdr:col>15</xdr:col>
      <xdr:colOff>231775</xdr:colOff>
      <xdr:row>56</xdr:row>
      <xdr:rowOff>146402</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10426700" y="96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67679</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9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607,871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35328</xdr:rowOff>
    </xdr:from>
    <xdr:to>
      <xdr:col>14</xdr:col>
      <xdr:colOff>79375</xdr:colOff>
      <xdr:row>56</xdr:row>
      <xdr:rowOff>136928</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9588500" y="96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153455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4" y="941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620,304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68682</xdr:rowOff>
    </xdr:from>
    <xdr:to>
      <xdr:col>12</xdr:col>
      <xdr:colOff>561975</xdr:colOff>
      <xdr:row>56</xdr:row>
      <xdr:rowOff>170282</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8699500" y="966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15359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4" y="944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54956</xdr:rowOff>
    </xdr:from>
    <xdr:to>
      <xdr:col>11</xdr:col>
      <xdr:colOff>358775</xdr:colOff>
      <xdr:row>57</xdr:row>
      <xdr:rowOff>156556</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7810500" y="98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1633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4" y="96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369,547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74125</xdr:rowOff>
    </xdr:from>
    <xdr:to>
      <xdr:col>10</xdr:col>
      <xdr:colOff>155575</xdr:colOff>
      <xdr:row>58</xdr:row>
      <xdr:rowOff>4275</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6921500" y="98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20802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4" y="962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79027</xdr:rowOff>
    </xdr:from>
    <xdr:to>
      <xdr:col>15</xdr:col>
      <xdr:colOff>180975</xdr:colOff>
      <xdr:row>76</xdr:row>
      <xdr:rowOff>11373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937777"/>
          <a:ext cx="838200" cy="10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132023</xdr:rowOff>
    </xdr:from>
    <xdr:to>
      <xdr:col>15</xdr:col>
      <xdr:colOff>231775</xdr:colOff>
      <xdr:row>76</xdr:row>
      <xdr:rowOff>62173</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10426700" y="129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154900</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84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431,045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28227</xdr:rowOff>
    </xdr:from>
    <xdr:to>
      <xdr:col>14</xdr:col>
      <xdr:colOff>79375</xdr:colOff>
      <xdr:row>75</xdr:row>
      <xdr:rowOff>129827</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9588500" y="128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146354</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39794" y="1266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44645</xdr:rowOff>
    </xdr:from>
    <xdr:to>
      <xdr:col>15</xdr:col>
      <xdr:colOff>180975</xdr:colOff>
      <xdr:row>98</xdr:row>
      <xdr:rowOff>98616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9639300" y="16846745"/>
          <a:ext cx="838200" cy="5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a:extLst>
            <a:ext uri="{FF2B5EF4-FFF2-40B4-BE49-F238E27FC236}">
              <a16:creationId xmlns:a16="http://schemas.microsoft.com/office/drawing/2014/main" id="{00000000-0008-0000-0600-0000C2010000}"/>
            </a:ext>
          </a:extLst>
        </xdr:cNvPr>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165295</xdr:rowOff>
    </xdr:from>
    <xdr:to>
      <xdr:col>15</xdr:col>
      <xdr:colOff>231775</xdr:colOff>
      <xdr:row>98</xdr:row>
      <xdr:rowOff>95445</xdr:rowOff>
    </xdr:to>
    <xdr:sp macro="" textlink="">
      <xdr:nvSpPr>
        <xdr:cNvPr id="458" name="円/楕円 457">
          <a:extLst>
            <a:ext uri="{FF2B5EF4-FFF2-40B4-BE49-F238E27FC236}">
              <a16:creationId xmlns:a16="http://schemas.microsoft.com/office/drawing/2014/main" id="{00000000-0008-0000-0600-0000CA010000}"/>
            </a:ext>
          </a:extLst>
        </xdr:cNvPr>
        <xdr:cNvSpPr/>
      </xdr:nvSpPr>
      <xdr:spPr>
        <a:xfrm>
          <a:off x="10426700" y="1679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99010" cy="259045"/>
    <xdr:sp macro="" textlink="">
      <xdr:nvSpPr>
        <xdr:cNvPr id="459" name="普通建設事業費 （ うち更新整備　）該当値テキスト">
          <a:extLst>
            <a:ext uri="{FF2B5EF4-FFF2-40B4-BE49-F238E27FC236}">
              <a16:creationId xmlns:a16="http://schemas.microsoft.com/office/drawing/2014/main" id="{00000000-0008-0000-0600-0000CB010000}"/>
            </a:ext>
          </a:extLst>
        </xdr:cNvPr>
        <xdr:cNvSpPr txBox="1"/>
      </xdr:nvSpPr>
      <xdr:spPr>
        <a:xfrm>
          <a:off x="10528300" y="1675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47816</xdr:rowOff>
    </xdr:from>
    <xdr:to>
      <xdr:col>14</xdr:col>
      <xdr:colOff>79375</xdr:colOff>
      <xdr:row>98</xdr:row>
      <xdr:rowOff>149416</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9588500" y="168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140543</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94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a:extLst>
            <a:ext uri="{FF2B5EF4-FFF2-40B4-BE49-F238E27FC236}">
              <a16:creationId xmlns:a16="http://schemas.microsoft.com/office/drawing/2014/main" id="{00000000-0008-0000-0600-0000C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a:extLst>
            <a:ext uri="{FF2B5EF4-FFF2-40B4-BE49-F238E27FC236}">
              <a16:creationId xmlns:a16="http://schemas.microsoft.com/office/drawing/2014/main" id="{00000000-0008-0000-0600-0000C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a:extLst>
            <a:ext uri="{FF2B5EF4-FFF2-40B4-BE49-F238E27FC236}">
              <a16:creationId xmlns:a16="http://schemas.microsoft.com/office/drawing/2014/main" id="{00000000-0008-0000-0600-0000E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a:extLst>
            <a:ext uri="{FF2B5EF4-FFF2-40B4-BE49-F238E27FC236}">
              <a16:creationId xmlns:a16="http://schemas.microsoft.com/office/drawing/2014/main" id="{00000000-0008-0000-0600-0000E4010000}"/>
            </a:ext>
          </a:extLst>
        </xdr:cNvPr>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a:extLst>
            <a:ext uri="{FF2B5EF4-FFF2-40B4-BE49-F238E27FC236}">
              <a16:creationId xmlns:a16="http://schemas.microsoft.com/office/drawing/2014/main" id="{00000000-0008-0000-0600-0000E6010000}"/>
            </a:ext>
          </a:extLst>
        </xdr:cNvPr>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7398</xdr:rowOff>
    </xdr:from>
    <xdr:to>
      <xdr:col>23</xdr:col>
      <xdr:colOff>517525</xdr:colOff>
      <xdr:row>38</xdr:row>
      <xdr:rowOff>14246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5481300" y="6522498"/>
          <a:ext cx="8382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a:extLst>
            <a:ext uri="{FF2B5EF4-FFF2-40B4-BE49-F238E27FC236}">
              <a16:creationId xmlns:a16="http://schemas.microsoft.com/office/drawing/2014/main" id="{00000000-0008-0000-0600-0000E9010000}"/>
            </a:ext>
          </a:extLst>
        </xdr:cNvPr>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a:extLst>
            <a:ext uri="{FF2B5EF4-FFF2-40B4-BE49-F238E27FC236}">
              <a16:creationId xmlns:a16="http://schemas.microsoft.com/office/drawing/2014/main" id="{00000000-0008-0000-0600-0000EA010000}"/>
            </a:ext>
          </a:extLst>
        </xdr:cNvPr>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2473</xdr:rowOff>
    </xdr:from>
    <xdr:to>
      <xdr:col>22</xdr:col>
      <xdr:colOff>365125</xdr:colOff>
      <xdr:row>38</xdr:row>
      <xdr:rowOff>7398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4592300" y="6517573"/>
          <a:ext cx="889000" cy="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a:extLst>
            <a:ext uri="{FF2B5EF4-FFF2-40B4-BE49-F238E27FC236}">
              <a16:creationId xmlns:a16="http://schemas.microsoft.com/office/drawing/2014/main" id="{00000000-0008-0000-0600-0000EC010000}"/>
            </a:ext>
          </a:extLst>
        </xdr:cNvPr>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102365</xdr:rowOff>
    </xdr:from>
    <xdr:to>
      <xdr:col>21</xdr:col>
      <xdr:colOff>161925</xdr:colOff>
      <xdr:row>38</xdr:row>
      <xdr:rowOff>2473</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3703300" y="6446015"/>
          <a:ext cx="889000" cy="7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a:extLst>
            <a:ext uri="{FF2B5EF4-FFF2-40B4-BE49-F238E27FC236}">
              <a16:creationId xmlns:a16="http://schemas.microsoft.com/office/drawing/2014/main" id="{00000000-0008-0000-0600-0000EF010000}"/>
            </a:ext>
          </a:extLst>
        </xdr:cNvPr>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102365</xdr:rowOff>
    </xdr:from>
    <xdr:to>
      <xdr:col>19</xdr:col>
      <xdr:colOff>644525</xdr:colOff>
      <xdr:row>38</xdr:row>
      <xdr:rowOff>3990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2814300" y="6446015"/>
          <a:ext cx="889000" cy="7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134896</xdr:rowOff>
    </xdr:from>
    <xdr:to>
      <xdr:col>23</xdr:col>
      <xdr:colOff>568325</xdr:colOff>
      <xdr:row>38</xdr:row>
      <xdr:rowOff>65046</xdr:rowOff>
    </xdr:to>
    <xdr:sp macro="" textlink="">
      <xdr:nvSpPr>
        <xdr:cNvPr id="507" name="円/楕円 506">
          <a:extLst>
            <a:ext uri="{FF2B5EF4-FFF2-40B4-BE49-F238E27FC236}">
              <a16:creationId xmlns:a16="http://schemas.microsoft.com/office/drawing/2014/main" id="{00000000-0008-0000-0600-0000FB010000}"/>
            </a:ext>
          </a:extLst>
        </xdr:cNvPr>
        <xdr:cNvSpPr/>
      </xdr:nvSpPr>
      <xdr:spPr>
        <a:xfrm>
          <a:off x="16268700" y="647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94273</xdr:rowOff>
    </xdr:from>
    <xdr:ext cx="534377" cy="259045"/>
    <xdr:sp macro="" textlink="">
      <xdr:nvSpPr>
        <xdr:cNvPr id="508" name="災害復旧事業費該当値テキスト">
          <a:extLst>
            <a:ext uri="{FF2B5EF4-FFF2-40B4-BE49-F238E27FC236}">
              <a16:creationId xmlns:a16="http://schemas.microsoft.com/office/drawing/2014/main" id="{00000000-0008-0000-0600-0000FC010000}"/>
            </a:ext>
          </a:extLst>
        </xdr:cNvPr>
        <xdr:cNvSpPr txBox="1"/>
      </xdr:nvSpPr>
      <xdr:spPr>
        <a:xfrm>
          <a:off x="16370300" y="626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128048</xdr:rowOff>
    </xdr:from>
    <xdr:to>
      <xdr:col>22</xdr:col>
      <xdr:colOff>415925</xdr:colOff>
      <xdr:row>38</xdr:row>
      <xdr:rowOff>58198</xdr:rowOff>
    </xdr:to>
    <xdr:sp macro="" textlink="">
      <xdr:nvSpPr>
        <xdr:cNvPr id="509" name="円/楕円 508">
          <a:extLst>
            <a:ext uri="{FF2B5EF4-FFF2-40B4-BE49-F238E27FC236}">
              <a16:creationId xmlns:a16="http://schemas.microsoft.com/office/drawing/2014/main" id="{00000000-0008-0000-0600-0000FD010000}"/>
            </a:ext>
          </a:extLst>
        </xdr:cNvPr>
        <xdr:cNvSpPr/>
      </xdr:nvSpPr>
      <xdr:spPr>
        <a:xfrm>
          <a:off x="15430500" y="64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74725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24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123124</xdr:rowOff>
    </xdr:from>
    <xdr:to>
      <xdr:col>21</xdr:col>
      <xdr:colOff>212725</xdr:colOff>
      <xdr:row>38</xdr:row>
      <xdr:rowOff>53274</xdr:rowOff>
    </xdr:to>
    <xdr:sp macro="" textlink="">
      <xdr:nvSpPr>
        <xdr:cNvPr id="511" name="円/楕円 510">
          <a:extLst>
            <a:ext uri="{FF2B5EF4-FFF2-40B4-BE49-F238E27FC236}">
              <a16:creationId xmlns:a16="http://schemas.microsoft.com/office/drawing/2014/main" id="{00000000-0008-0000-0600-0000FF010000}"/>
            </a:ext>
          </a:extLst>
        </xdr:cNvPr>
        <xdr:cNvSpPr/>
      </xdr:nvSpPr>
      <xdr:spPr>
        <a:xfrm>
          <a:off x="14541500" y="64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69801</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2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51565</xdr:rowOff>
    </xdr:from>
    <xdr:to>
      <xdr:col>20</xdr:col>
      <xdr:colOff>9525</xdr:colOff>
      <xdr:row>37</xdr:row>
      <xdr:rowOff>153165</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3652500" y="63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169692</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436111" y="617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124639</xdr:rowOff>
    </xdr:from>
    <xdr:to>
      <xdr:col>18</xdr:col>
      <xdr:colOff>492125</xdr:colOff>
      <xdr:row>38</xdr:row>
      <xdr:rowOff>54789</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2763500" y="64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71316</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547111" y="624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a:extLst>
            <a:ext uri="{FF2B5EF4-FFF2-40B4-BE49-F238E27FC236}">
              <a16:creationId xmlns:a16="http://schemas.microsoft.com/office/drawing/2014/main" id="{00000000-0008-0000-0600-00000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a:extLst>
            <a:ext uri="{FF2B5EF4-FFF2-40B4-BE49-F238E27FC236}">
              <a16:creationId xmlns:a16="http://schemas.microsoft.com/office/drawing/2014/main" id="{00000000-0008-0000-0600-00000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a:extLst>
            <a:ext uri="{FF2B5EF4-FFF2-40B4-BE49-F238E27FC236}">
              <a16:creationId xmlns:a16="http://schemas.microsoft.com/office/drawing/2014/main" id="{00000000-0008-0000-0600-00000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a:extLst>
            <a:ext uri="{FF2B5EF4-FFF2-40B4-BE49-F238E27FC236}">
              <a16:creationId xmlns:a16="http://schemas.microsoft.com/office/drawing/2014/main" id="{00000000-0008-0000-0600-00000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a:extLst>
            <a:ext uri="{FF2B5EF4-FFF2-40B4-BE49-F238E27FC236}">
              <a16:creationId xmlns:a16="http://schemas.microsoft.com/office/drawing/2014/main" id="{00000000-0008-0000-0600-00000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a:extLst>
            <a:ext uri="{FF2B5EF4-FFF2-40B4-BE49-F238E27FC236}">
              <a16:creationId xmlns:a16="http://schemas.microsoft.com/office/drawing/2014/main" id="{00000000-0008-0000-0600-00001B020000}"/>
            </a:ext>
          </a:extLst>
        </xdr:cNvPr>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a:extLst>
            <a:ext uri="{FF2B5EF4-FFF2-40B4-BE49-F238E27FC236}">
              <a16:creationId xmlns:a16="http://schemas.microsoft.com/office/drawing/2014/main" id="{00000000-0008-0000-0600-00001D020000}"/>
            </a:ext>
          </a:extLst>
        </xdr:cNvPr>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a:extLst>
            <a:ext uri="{FF2B5EF4-FFF2-40B4-BE49-F238E27FC236}">
              <a16:creationId xmlns:a16="http://schemas.microsoft.com/office/drawing/2014/main" id="{00000000-0008-0000-0600-000020020000}"/>
            </a:ext>
          </a:extLst>
        </xdr:cNvPr>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a:extLst>
            <a:ext uri="{FF2B5EF4-FFF2-40B4-BE49-F238E27FC236}">
              <a16:creationId xmlns:a16="http://schemas.microsoft.com/office/drawing/2014/main" id="{00000000-0008-0000-0600-000021020000}"/>
            </a:ext>
          </a:extLst>
        </xdr:cNvPr>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a:extLst>
            <a:ext uri="{FF2B5EF4-FFF2-40B4-BE49-F238E27FC236}">
              <a16:creationId xmlns:a16="http://schemas.microsoft.com/office/drawing/2014/main" id="{00000000-0008-0000-0600-000023020000}"/>
            </a:ext>
          </a:extLst>
        </xdr:cNvPr>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a:extLst>
            <a:ext uri="{FF2B5EF4-FFF2-40B4-BE49-F238E27FC236}">
              <a16:creationId xmlns:a16="http://schemas.microsoft.com/office/drawing/2014/main" id="{00000000-0008-0000-0600-000026020000}"/>
            </a:ext>
          </a:extLst>
        </xdr:cNvPr>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a:extLst>
            <a:ext uri="{FF2B5EF4-FFF2-40B4-BE49-F238E27FC236}">
              <a16:creationId xmlns:a16="http://schemas.microsoft.com/office/drawing/2014/main" id="{00000000-0008-0000-0600-00003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a:extLst>
            <a:ext uri="{FF2B5EF4-FFF2-40B4-BE49-F238E27FC236}">
              <a16:creationId xmlns:a16="http://schemas.microsoft.com/office/drawing/2014/main" id="{00000000-0008-0000-0600-000033020000}"/>
            </a:ext>
          </a:extLst>
        </xdr:cNvPr>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a:extLst>
            <a:ext uri="{FF2B5EF4-FFF2-40B4-BE49-F238E27FC236}">
              <a16:creationId xmlns:a16="http://schemas.microsoft.com/office/drawing/2014/main" id="{00000000-0008-0000-0600-00003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a:extLst>
            <a:ext uri="{FF2B5EF4-FFF2-40B4-BE49-F238E27FC236}">
              <a16:creationId xmlns:a16="http://schemas.microsoft.com/office/drawing/2014/main" id="{00000000-0008-0000-0600-000054020000}"/>
            </a:ext>
          </a:extLst>
        </xdr:cNvPr>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a:extLst>
            <a:ext uri="{FF2B5EF4-FFF2-40B4-BE49-F238E27FC236}">
              <a16:creationId xmlns:a16="http://schemas.microsoft.com/office/drawing/2014/main" id="{00000000-0008-0000-0600-000056020000}"/>
            </a:ext>
          </a:extLst>
        </xdr:cNvPr>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118267</xdr:rowOff>
    </xdr:from>
    <xdr:to>
      <xdr:col>23</xdr:col>
      <xdr:colOff>517525</xdr:colOff>
      <xdr:row>76</xdr:row>
      <xdr:rowOff>132511</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5481300" y="13148467"/>
          <a:ext cx="8382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a:extLst>
            <a:ext uri="{FF2B5EF4-FFF2-40B4-BE49-F238E27FC236}">
              <a16:creationId xmlns:a16="http://schemas.microsoft.com/office/drawing/2014/main" id="{00000000-0008-0000-0600-000059020000}"/>
            </a:ext>
          </a:extLst>
        </xdr:cNvPr>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a:extLst>
            <a:ext uri="{FF2B5EF4-FFF2-40B4-BE49-F238E27FC236}">
              <a16:creationId xmlns:a16="http://schemas.microsoft.com/office/drawing/2014/main" id="{00000000-0008-0000-0600-00005A020000}"/>
            </a:ext>
          </a:extLst>
        </xdr:cNvPr>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105947</xdr:rowOff>
    </xdr:from>
    <xdr:to>
      <xdr:col>22</xdr:col>
      <xdr:colOff>365125</xdr:colOff>
      <xdr:row>76</xdr:row>
      <xdr:rowOff>118267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4592300" y="13136147"/>
          <a:ext cx="8890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a:extLst>
            <a:ext uri="{FF2B5EF4-FFF2-40B4-BE49-F238E27FC236}">
              <a16:creationId xmlns:a16="http://schemas.microsoft.com/office/drawing/2014/main" id="{00000000-0008-0000-0600-00005C020000}"/>
            </a:ext>
          </a:extLst>
        </xdr:cNvPr>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81790</xdr:rowOff>
    </xdr:from>
    <xdr:to>
      <xdr:col>21</xdr:col>
      <xdr:colOff>161925</xdr:colOff>
      <xdr:row>76</xdr:row>
      <xdr:rowOff>105947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3703300" y="13111990"/>
          <a:ext cx="889000" cy="2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a:extLst>
            <a:ext uri="{FF2B5EF4-FFF2-40B4-BE49-F238E27FC236}">
              <a16:creationId xmlns:a16="http://schemas.microsoft.com/office/drawing/2014/main" id="{00000000-0008-0000-0600-00005F020000}"/>
            </a:ext>
          </a:extLst>
        </xdr:cNvPr>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35344</xdr:rowOff>
    </xdr:from>
    <xdr:to>
      <xdr:col>19</xdr:col>
      <xdr:colOff>644525</xdr:colOff>
      <xdr:row>76</xdr:row>
      <xdr:rowOff>81790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814300" y="13065544"/>
          <a:ext cx="889000" cy="4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81711</xdr:rowOff>
    </xdr:from>
    <xdr:to>
      <xdr:col>23</xdr:col>
      <xdr:colOff>568325</xdr:colOff>
      <xdr:row>77</xdr:row>
      <xdr:rowOff>11861</xdr:rowOff>
    </xdr:to>
    <xdr:sp macro="" textlink="">
      <xdr:nvSpPr>
        <xdr:cNvPr id="619" name="円/楕円 618">
          <a:extLst>
            <a:ext uri="{FF2B5EF4-FFF2-40B4-BE49-F238E27FC236}">
              <a16:creationId xmlns:a16="http://schemas.microsoft.com/office/drawing/2014/main" id="{00000000-0008-0000-0600-00006B020000}"/>
            </a:ext>
          </a:extLst>
        </xdr:cNvPr>
        <xdr:cNvSpPr/>
      </xdr:nvSpPr>
      <xdr:spPr>
        <a:xfrm>
          <a:off x="16268700" y="131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104588</xdr:rowOff>
    </xdr:from>
    <xdr:ext cx="599010" cy="259045"/>
    <xdr:sp macro="" textlink="">
      <xdr:nvSpPr>
        <xdr:cNvPr id="620" name="公債費該当値テキスト">
          <a:extLst>
            <a:ext uri="{FF2B5EF4-FFF2-40B4-BE49-F238E27FC236}">
              <a16:creationId xmlns:a16="http://schemas.microsoft.com/office/drawing/2014/main" id="{00000000-0008-0000-0600-00006C020000}"/>
            </a:ext>
          </a:extLst>
        </xdr:cNvPr>
        <xdr:cNvSpPr txBox="1"/>
      </xdr:nvSpPr>
      <xdr:spPr>
        <a:xfrm>
          <a:off x="16370300" y="1296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223,774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67467</xdr:rowOff>
    </xdr:from>
    <xdr:to>
      <xdr:col>22</xdr:col>
      <xdr:colOff>415925</xdr:colOff>
      <xdr:row>76</xdr:row>
      <xdr:rowOff>169067</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5430500" y="130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14144</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4" y="128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231,251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55147</xdr:rowOff>
    </xdr:from>
    <xdr:to>
      <xdr:col>21</xdr:col>
      <xdr:colOff>212725</xdr:colOff>
      <xdr:row>76</xdr:row>
      <xdr:rowOff>156747</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4541500" y="1308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1824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4" y="1286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237,718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30990</xdr:rowOff>
    </xdr:from>
    <xdr:to>
      <xdr:col>20</xdr:col>
      <xdr:colOff>9525</xdr:colOff>
      <xdr:row>76</xdr:row>
      <xdr:rowOff>132590</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3652500" y="130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149117</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4" y="1283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250,399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155994</xdr:rowOff>
    </xdr:from>
    <xdr:to>
      <xdr:col>18</xdr:col>
      <xdr:colOff>492125</xdr:colOff>
      <xdr:row>76</xdr:row>
      <xdr:rowOff>86144</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2763500" y="130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102671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4" y="1278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a:extLst>
            <a:ext uri="{FF2B5EF4-FFF2-40B4-BE49-F238E27FC236}">
              <a16:creationId xmlns:a16="http://schemas.microsoft.com/office/drawing/2014/main" id="{00000000-0008-0000-0600-00008D020000}"/>
            </a:ext>
          </a:extLst>
        </xdr:cNvPr>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a:extLst>
            <a:ext uri="{FF2B5EF4-FFF2-40B4-BE49-F238E27FC236}">
              <a16:creationId xmlns:a16="http://schemas.microsoft.com/office/drawing/2014/main" id="{00000000-0008-0000-0600-00008F020000}"/>
            </a:ext>
          </a:extLst>
        </xdr:cNvPr>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71996</xdr:rowOff>
    </xdr:from>
    <xdr:to>
      <xdr:col>23</xdr:col>
      <xdr:colOff>517525</xdr:colOff>
      <xdr:row>98</xdr:row>
      <xdr:rowOff>122526</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5481300" y="16874096"/>
          <a:ext cx="838200" cy="5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a:extLst>
            <a:ext uri="{FF2B5EF4-FFF2-40B4-BE49-F238E27FC236}">
              <a16:creationId xmlns:a16="http://schemas.microsoft.com/office/drawing/2014/main" id="{00000000-0008-0000-0600-000092020000}"/>
            </a:ext>
          </a:extLst>
        </xdr:cNvPr>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a:extLst>
            <a:ext uri="{FF2B5EF4-FFF2-40B4-BE49-F238E27FC236}">
              <a16:creationId xmlns:a16="http://schemas.microsoft.com/office/drawing/2014/main" id="{00000000-0008-0000-0600-000093020000}"/>
            </a:ext>
          </a:extLst>
        </xdr:cNvPr>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153215</xdr:rowOff>
    </xdr:from>
    <xdr:to>
      <xdr:col>22</xdr:col>
      <xdr:colOff>365125</xdr:colOff>
      <xdr:row>98</xdr:row>
      <xdr:rowOff>71996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4592300" y="16783865"/>
          <a:ext cx="889000" cy="9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a:extLst>
            <a:ext uri="{FF2B5EF4-FFF2-40B4-BE49-F238E27FC236}">
              <a16:creationId xmlns:a16="http://schemas.microsoft.com/office/drawing/2014/main" id="{00000000-0008-0000-0600-000095020000}"/>
            </a:ext>
          </a:extLst>
        </xdr:cNvPr>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153215</xdr:rowOff>
    </xdr:from>
    <xdr:to>
      <xdr:col>21</xdr:col>
      <xdr:colOff>161925</xdr:colOff>
      <xdr:row>98</xdr:row>
      <xdr:rowOff>81550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3703300" y="16783865"/>
          <a:ext cx="889000" cy="9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a:extLst>
            <a:ext uri="{FF2B5EF4-FFF2-40B4-BE49-F238E27FC236}">
              <a16:creationId xmlns:a16="http://schemas.microsoft.com/office/drawing/2014/main" id="{00000000-0008-0000-0600-000098020000}"/>
            </a:ext>
          </a:extLst>
        </xdr:cNvPr>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150774</xdr:rowOff>
    </xdr:from>
    <xdr:to>
      <xdr:col>19</xdr:col>
      <xdr:colOff>644525</xdr:colOff>
      <xdr:row>98</xdr:row>
      <xdr:rowOff>81550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814300" y="16781424"/>
          <a:ext cx="889000" cy="10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71726</xdr:rowOff>
    </xdr:from>
    <xdr:to>
      <xdr:col>23</xdr:col>
      <xdr:colOff>568325</xdr:colOff>
      <xdr:row>99</xdr:row>
      <xdr:rowOff>1876</xdr:rowOff>
    </xdr:to>
    <xdr:sp macro="" textlink="">
      <xdr:nvSpPr>
        <xdr:cNvPr id="676" name="円/楕円 675">
          <a:extLst>
            <a:ext uri="{FF2B5EF4-FFF2-40B4-BE49-F238E27FC236}">
              <a16:creationId xmlns:a16="http://schemas.microsoft.com/office/drawing/2014/main" id="{00000000-0008-0000-0600-0000A4020000}"/>
            </a:ext>
          </a:extLst>
        </xdr:cNvPr>
        <xdr:cNvSpPr/>
      </xdr:nvSpPr>
      <xdr:spPr>
        <a:xfrm>
          <a:off x="16268700" y="168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a:extLst>
            <a:ext uri="{FF2B5EF4-FFF2-40B4-BE49-F238E27FC236}">
              <a16:creationId xmlns:a16="http://schemas.microsoft.com/office/drawing/2014/main" id="{00000000-0008-0000-0600-0000A5020000}"/>
            </a:ext>
          </a:extLst>
        </xdr:cNvPr>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21196</xdr:rowOff>
    </xdr:from>
    <xdr:to>
      <xdr:col>22</xdr:col>
      <xdr:colOff>415925</xdr:colOff>
      <xdr:row>98</xdr:row>
      <xdr:rowOff>122796</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5430500" y="1682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139323</xdr:rowOff>
    </xdr:from>
    <xdr:ext cx="59901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181794" y="1659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102415</xdr:rowOff>
    </xdr:from>
    <xdr:to>
      <xdr:col>21</xdr:col>
      <xdr:colOff>212725</xdr:colOff>
      <xdr:row>98</xdr:row>
      <xdr:rowOff>32565</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4541500" y="167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49092</xdr:rowOff>
    </xdr:from>
    <xdr:ext cx="59901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292794" y="1650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30750</xdr:rowOff>
    </xdr:from>
    <xdr:to>
      <xdr:col>20</xdr:col>
      <xdr:colOff>9525</xdr:colOff>
      <xdr:row>98</xdr:row>
      <xdr:rowOff>132350</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3652500" y="1683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123477</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03794" y="169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99974</xdr:rowOff>
    </xdr:from>
    <xdr:to>
      <xdr:col>18</xdr:col>
      <xdr:colOff>492125</xdr:colOff>
      <xdr:row>98</xdr:row>
      <xdr:rowOff>30124</xdr:rowOff>
    </xdr:to>
    <xdr:sp macro="" textlink="">
      <xdr:nvSpPr>
        <xdr:cNvPr id="684" name="円/楕円 683">
          <a:extLst>
            <a:ext uri="{FF2B5EF4-FFF2-40B4-BE49-F238E27FC236}">
              <a16:creationId xmlns:a16="http://schemas.microsoft.com/office/drawing/2014/main" id="{00000000-0008-0000-0600-0000AC020000}"/>
            </a:ext>
          </a:extLst>
        </xdr:cNvPr>
        <xdr:cNvSpPr/>
      </xdr:nvSpPr>
      <xdr:spPr>
        <a:xfrm>
          <a:off x="12763500" y="167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46651</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4" y="1650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54627</xdr:rowOff>
    </xdr:from>
    <xdr:ext cx="59541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111777</xdr:rowOff>
    </xdr:from>
    <xdr:ext cx="59541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168927</xdr:rowOff>
    </xdr:from>
    <xdr:ext cx="59541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131219</xdr:rowOff>
    </xdr:from>
    <xdr:to>
      <xdr:col>32</xdr:col>
      <xdr:colOff>186689</xdr:colOff>
      <xdr:row>38</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22159595" y="6474869"/>
          <a:ext cx="1269" cy="1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18767</xdr:rowOff>
    </xdr:from>
    <xdr:ext cx="249299" cy="259045"/>
    <xdr:sp macro="" textlink="">
      <xdr:nvSpPr>
        <xdr:cNvPr id="708" name="投資及び出資金最小値テキスト">
          <a:extLst>
            <a:ext uri="{FF2B5EF4-FFF2-40B4-BE49-F238E27FC236}">
              <a16:creationId xmlns:a16="http://schemas.microsoft.com/office/drawing/2014/main" id="{00000000-0008-0000-0600-0000C4020000}"/>
            </a:ext>
          </a:extLst>
        </xdr:cNvPr>
        <xdr:cNvSpPr txBox="1"/>
      </xdr:nvSpPr>
      <xdr:spPr>
        <a:xfrm>
          <a:off x="22212300" y="67053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77896</xdr:rowOff>
    </xdr:from>
    <xdr:ext cx="534377" cy="259045"/>
    <xdr:sp macro="" textlink="">
      <xdr:nvSpPr>
        <xdr:cNvPr id="710" name="投資及び出資金最大値テキスト">
          <a:extLst>
            <a:ext uri="{FF2B5EF4-FFF2-40B4-BE49-F238E27FC236}">
              <a16:creationId xmlns:a16="http://schemas.microsoft.com/office/drawing/2014/main" id="{00000000-0008-0000-0600-0000C6020000}"/>
            </a:ext>
          </a:extLst>
        </xdr:cNvPr>
        <xdr:cNvSpPr txBox="1"/>
      </xdr:nvSpPr>
      <xdr:spPr>
        <a:xfrm>
          <a:off x="22212300" y="625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37</xdr:row>
      <xdr:rowOff>131219</xdr:rowOff>
    </xdr:from>
    <xdr:to>
      <xdr:col>32</xdr:col>
      <xdr:colOff>276225</xdr:colOff>
      <xdr:row>37</xdr:row>
      <xdr:rowOff>131219</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2072600" y="647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107667</xdr:rowOff>
    </xdr:from>
    <xdr:ext cx="378565" cy="259045"/>
    <xdr:sp macro="" textlink="">
      <xdr:nvSpPr>
        <xdr:cNvPr id="713" name="投資及び出資金平均値テキスト">
          <a:extLst>
            <a:ext uri="{FF2B5EF4-FFF2-40B4-BE49-F238E27FC236}">
              <a16:creationId xmlns:a16="http://schemas.microsoft.com/office/drawing/2014/main" id="{00000000-0008-0000-0600-0000C9020000}"/>
            </a:ext>
          </a:extLst>
        </xdr:cNvPr>
        <xdr:cNvSpPr txBox="1"/>
      </xdr:nvSpPr>
      <xdr:spPr>
        <a:xfrm>
          <a:off x="22212300" y="64513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84789</xdr:rowOff>
    </xdr:from>
    <xdr:to>
      <xdr:col>32</xdr:col>
      <xdr:colOff>238125</xdr:colOff>
      <xdr:row>39</xdr:row>
      <xdr:rowOff>14939</xdr:rowOff>
    </xdr:to>
    <xdr:sp macro="" textlink="">
      <xdr:nvSpPr>
        <xdr:cNvPr id="714" name="フローチャート : 判断 713">
          <a:extLst>
            <a:ext uri="{FF2B5EF4-FFF2-40B4-BE49-F238E27FC236}">
              <a16:creationId xmlns:a16="http://schemas.microsoft.com/office/drawing/2014/main" id="{00000000-0008-0000-0600-0000CA020000}"/>
            </a:ext>
          </a:extLst>
        </xdr:cNvPr>
        <xdr:cNvSpPr/>
      </xdr:nvSpPr>
      <xdr:spPr>
        <a:xfrm>
          <a:off x="22110700" y="65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100815</xdr:rowOff>
    </xdr:from>
    <xdr:to>
      <xdr:col>31</xdr:col>
      <xdr:colOff>34925</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0434300" y="5587215"/>
          <a:ext cx="889000" cy="106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77712</xdr:rowOff>
    </xdr:from>
    <xdr:to>
      <xdr:col>31</xdr:col>
      <xdr:colOff>85725</xdr:colOff>
      <xdr:row>39</xdr:row>
      <xdr:rowOff>7862</xdr:rowOff>
    </xdr:to>
    <xdr:sp macro="" textlink="">
      <xdr:nvSpPr>
        <xdr:cNvPr id="716" name="フローチャート : 判断 715">
          <a:extLst>
            <a:ext uri="{FF2B5EF4-FFF2-40B4-BE49-F238E27FC236}">
              <a16:creationId xmlns:a16="http://schemas.microsoft.com/office/drawing/2014/main" id="{00000000-0008-0000-0600-0000CC020000}"/>
            </a:ext>
          </a:extLst>
        </xdr:cNvPr>
        <xdr:cNvSpPr/>
      </xdr:nvSpPr>
      <xdr:spPr>
        <a:xfrm>
          <a:off x="21272500" y="659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24389</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1088427" y="636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100815</xdr:rowOff>
    </xdr:from>
    <xdr:to>
      <xdr:col>29</xdr:col>
      <xdr:colOff>517525</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19545300" y="5587215"/>
          <a:ext cx="889000" cy="106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72743</xdr:rowOff>
    </xdr:from>
    <xdr:to>
      <xdr:col>29</xdr:col>
      <xdr:colOff>568325</xdr:colOff>
      <xdr:row>39</xdr:row>
      <xdr:rowOff>2893</xdr:rowOff>
    </xdr:to>
    <xdr:sp macro="" textlink="">
      <xdr:nvSpPr>
        <xdr:cNvPr id="719" name="フローチャート : 判断 718">
          <a:extLst>
            <a:ext uri="{FF2B5EF4-FFF2-40B4-BE49-F238E27FC236}">
              <a16:creationId xmlns:a16="http://schemas.microsoft.com/office/drawing/2014/main" id="{00000000-0008-0000-0600-0000CF020000}"/>
            </a:ext>
          </a:extLst>
        </xdr:cNvPr>
        <xdr:cNvSpPr/>
      </xdr:nvSpPr>
      <xdr:spPr>
        <a:xfrm>
          <a:off x="20383500" y="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165470</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0199427" y="668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59653</xdr:rowOff>
    </xdr:from>
    <xdr:to>
      <xdr:col>28</xdr:col>
      <xdr:colOff>314325</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656300" y="5717503"/>
          <a:ext cx="889000" cy="93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77525</xdr:rowOff>
    </xdr:from>
    <xdr:to>
      <xdr:col>28</xdr:col>
      <xdr:colOff>365125</xdr:colOff>
      <xdr:row>39</xdr:row>
      <xdr:rowOff>7675</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19494500" y="659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24202</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9310427" y="636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72459</xdr:rowOff>
    </xdr:from>
    <xdr:to>
      <xdr:col>27</xdr:col>
      <xdr:colOff>161925</xdr:colOff>
      <xdr:row>39</xdr:row>
      <xdr:rowOff>2609</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18605500" y="658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165186</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421427" y="668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a:extLst>
            <a:ext uri="{FF2B5EF4-FFF2-40B4-BE49-F238E27FC236}">
              <a16:creationId xmlns:a16="http://schemas.microsoft.com/office/drawing/2014/main" id="{00000000-0008-0000-0600-0000D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63217</xdr:rowOff>
    </xdr:from>
    <xdr:ext cx="249299" cy="259045"/>
    <xdr:sp macro="" textlink="">
      <xdr:nvSpPr>
        <xdr:cNvPr id="732" name="投資及び出資金該当値テキスト">
          <a:extLst>
            <a:ext uri="{FF2B5EF4-FFF2-40B4-BE49-F238E27FC236}">
              <a16:creationId xmlns:a16="http://schemas.microsoft.com/office/drawing/2014/main" id="{00000000-0008-0000-0600-0000DC020000}"/>
            </a:ext>
          </a:extLst>
        </xdr:cNvPr>
        <xdr:cNvSpPr txBox="1"/>
      </xdr:nvSpPr>
      <xdr:spPr>
        <a:xfrm>
          <a:off x="22212300" y="65783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a:extLst>
            <a:ext uri="{FF2B5EF4-FFF2-40B4-BE49-F238E27FC236}">
              <a16:creationId xmlns:a16="http://schemas.microsoft.com/office/drawing/2014/main" id="{00000000-0008-0000-0600-0000D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50015</xdr:rowOff>
    </xdr:from>
    <xdr:to>
      <xdr:col>29</xdr:col>
      <xdr:colOff>568325</xdr:colOff>
      <xdr:row>32</xdr:row>
      <xdr:rowOff>151615</xdr:rowOff>
    </xdr:to>
    <xdr:sp macro="" textlink="">
      <xdr:nvSpPr>
        <xdr:cNvPr id="735" name="円/楕円 734">
          <a:extLst>
            <a:ext uri="{FF2B5EF4-FFF2-40B4-BE49-F238E27FC236}">
              <a16:creationId xmlns:a16="http://schemas.microsoft.com/office/drawing/2014/main" id="{00000000-0008-0000-0600-0000DF020000}"/>
            </a:ext>
          </a:extLst>
        </xdr:cNvPr>
        <xdr:cNvSpPr/>
      </xdr:nvSpPr>
      <xdr:spPr>
        <a:xfrm>
          <a:off x="20383500" y="553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30</xdr:row>
      <xdr:rowOff>168142</xdr:rowOff>
    </xdr:from>
    <xdr:ext cx="59901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34794" y="531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233,505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8853</xdr:rowOff>
    </xdr:from>
    <xdr:to>
      <xdr:col>27</xdr:col>
      <xdr:colOff>161925</xdr:colOff>
      <xdr:row>33</xdr:row>
      <xdr:rowOff>110453</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18605500" y="56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31</xdr:row>
      <xdr:rowOff>126980</xdr:rowOff>
    </xdr:from>
    <xdr:ext cx="59901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356794" y="54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a:extLst>
            <a:ext uri="{FF2B5EF4-FFF2-40B4-BE49-F238E27FC236}">
              <a16:creationId xmlns:a16="http://schemas.microsoft.com/office/drawing/2014/main" id="{00000000-0008-0000-0600-0000FD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7" name="貸付金最大値テキスト">
          <a:extLst>
            <a:ext uri="{FF2B5EF4-FFF2-40B4-BE49-F238E27FC236}">
              <a16:creationId xmlns:a16="http://schemas.microsoft.com/office/drawing/2014/main" id="{00000000-0008-0000-0600-0000FF020000}"/>
            </a:ext>
          </a:extLst>
        </xdr:cNvPr>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102072</xdr:rowOff>
    </xdr:from>
    <xdr:to>
      <xdr:col>32</xdr:col>
      <xdr:colOff>187325</xdr:colOff>
      <xdr:row>57</xdr:row>
      <xdr:rowOff>109052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1323300" y="9874722"/>
          <a:ext cx="838200" cy="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0" name="貸付金平均値テキスト">
          <a:extLst>
            <a:ext uri="{FF2B5EF4-FFF2-40B4-BE49-F238E27FC236}">
              <a16:creationId xmlns:a16="http://schemas.microsoft.com/office/drawing/2014/main" id="{00000000-0008-0000-0600-000002030000}"/>
            </a:ext>
          </a:extLst>
        </xdr:cNvPr>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1" name="フローチャート : 判断 770">
          <a:extLst>
            <a:ext uri="{FF2B5EF4-FFF2-40B4-BE49-F238E27FC236}">
              <a16:creationId xmlns:a16="http://schemas.microsoft.com/office/drawing/2014/main" id="{00000000-0008-0000-0600-000003030000}"/>
            </a:ext>
          </a:extLst>
        </xdr:cNvPr>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107825</xdr:rowOff>
    </xdr:from>
    <xdr:to>
      <xdr:col>31</xdr:col>
      <xdr:colOff>34925</xdr:colOff>
      <xdr:row>57</xdr:row>
      <xdr:rowOff>109052</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0434300" y="9880475"/>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3" name="フローチャート : 判断 772">
          <a:extLst>
            <a:ext uri="{FF2B5EF4-FFF2-40B4-BE49-F238E27FC236}">
              <a16:creationId xmlns:a16="http://schemas.microsoft.com/office/drawing/2014/main" id="{00000000-0008-0000-0600-000005030000}"/>
            </a:ext>
          </a:extLst>
        </xdr:cNvPr>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131852</xdr:rowOff>
    </xdr:from>
    <xdr:to>
      <xdr:col>29</xdr:col>
      <xdr:colOff>517525</xdr:colOff>
      <xdr:row>57</xdr:row>
      <xdr:rowOff>107825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9545300" y="9733052"/>
          <a:ext cx="889000" cy="14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131852</xdr:rowOff>
    </xdr:from>
    <xdr:to>
      <xdr:col>28</xdr:col>
      <xdr:colOff>314325</xdr:colOff>
      <xdr:row>56</xdr:row>
      <xdr:rowOff>167010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18656300" y="9733052"/>
          <a:ext cx="889000" cy="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79" name="フローチャート : 判断 778">
          <a:extLst>
            <a:ext uri="{FF2B5EF4-FFF2-40B4-BE49-F238E27FC236}">
              <a16:creationId xmlns:a16="http://schemas.microsoft.com/office/drawing/2014/main" id="{00000000-0008-0000-0600-00000B030000}"/>
            </a:ext>
          </a:extLst>
        </xdr:cNvPr>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51272</xdr:rowOff>
    </xdr:from>
    <xdr:to>
      <xdr:col>32</xdr:col>
      <xdr:colOff>238125</xdr:colOff>
      <xdr:row>57</xdr:row>
      <xdr:rowOff>152872</xdr:rowOff>
    </xdr:to>
    <xdr:sp macro="" textlink="">
      <xdr:nvSpPr>
        <xdr:cNvPr id="788" name="円/楕円 787">
          <a:extLst>
            <a:ext uri="{FF2B5EF4-FFF2-40B4-BE49-F238E27FC236}">
              <a16:creationId xmlns:a16="http://schemas.microsoft.com/office/drawing/2014/main" id="{00000000-0008-0000-0600-000014030000}"/>
            </a:ext>
          </a:extLst>
        </xdr:cNvPr>
        <xdr:cNvSpPr/>
      </xdr:nvSpPr>
      <xdr:spPr>
        <a:xfrm>
          <a:off x="22110700" y="982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74149</xdr:rowOff>
    </xdr:from>
    <xdr:ext cx="534377" cy="259045"/>
    <xdr:sp macro="" textlink="">
      <xdr:nvSpPr>
        <xdr:cNvPr id="789" name="貸付金該当値テキスト">
          <a:extLst>
            <a:ext uri="{FF2B5EF4-FFF2-40B4-BE49-F238E27FC236}">
              <a16:creationId xmlns:a16="http://schemas.microsoft.com/office/drawing/2014/main" id="{00000000-0008-0000-0600-000015030000}"/>
            </a:ext>
          </a:extLst>
        </xdr:cNvPr>
        <xdr:cNvSpPr txBox="1"/>
      </xdr:nvSpPr>
      <xdr:spPr>
        <a:xfrm>
          <a:off x="22212300" y="967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37,438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58252</xdr:rowOff>
    </xdr:from>
    <xdr:to>
      <xdr:col>31</xdr:col>
      <xdr:colOff>85725</xdr:colOff>
      <xdr:row>57</xdr:row>
      <xdr:rowOff>159852</xdr:rowOff>
    </xdr:to>
    <xdr:sp macro="" textlink="">
      <xdr:nvSpPr>
        <xdr:cNvPr id="790" name="円/楕円 789">
          <a:extLst>
            <a:ext uri="{FF2B5EF4-FFF2-40B4-BE49-F238E27FC236}">
              <a16:creationId xmlns:a16="http://schemas.microsoft.com/office/drawing/2014/main" id="{00000000-0008-0000-0600-000016030000}"/>
            </a:ext>
          </a:extLst>
        </xdr:cNvPr>
        <xdr:cNvSpPr/>
      </xdr:nvSpPr>
      <xdr:spPr>
        <a:xfrm>
          <a:off x="21272500" y="983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4929</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56111" y="960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57025</xdr:rowOff>
    </xdr:from>
    <xdr:to>
      <xdr:col>29</xdr:col>
      <xdr:colOff>568325</xdr:colOff>
      <xdr:row>57</xdr:row>
      <xdr:rowOff>158625</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0383500" y="982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3702</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60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81052</xdr:rowOff>
    </xdr:from>
    <xdr:to>
      <xdr:col>28</xdr:col>
      <xdr:colOff>365125</xdr:colOff>
      <xdr:row>57</xdr:row>
      <xdr:rowOff>11202</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19494500" y="968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27729</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45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116210</xdr:rowOff>
    </xdr:from>
    <xdr:to>
      <xdr:col>27</xdr:col>
      <xdr:colOff>161925</xdr:colOff>
      <xdr:row>57</xdr:row>
      <xdr:rowOff>46360</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18605500" y="971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62887</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49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2" name="繰出金最小値テキスト">
          <a:extLst>
            <a:ext uri="{FF2B5EF4-FFF2-40B4-BE49-F238E27FC236}">
              <a16:creationId xmlns:a16="http://schemas.microsoft.com/office/drawing/2014/main" id="{00000000-0008-0000-0600-000036030000}"/>
            </a:ext>
          </a:extLst>
        </xdr:cNvPr>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4" name="繰出金最大値テキスト">
          <a:extLst>
            <a:ext uri="{FF2B5EF4-FFF2-40B4-BE49-F238E27FC236}">
              <a16:creationId xmlns:a16="http://schemas.microsoft.com/office/drawing/2014/main" id="{00000000-0008-0000-0600-000038030000}"/>
            </a:ext>
          </a:extLst>
        </xdr:cNvPr>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125279</xdr:rowOff>
    </xdr:from>
    <xdr:to>
      <xdr:col>32</xdr:col>
      <xdr:colOff>187325</xdr:colOff>
      <xdr:row>76</xdr:row>
      <xdr:rowOff>46617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1323300" y="12984029"/>
          <a:ext cx="838200" cy="9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7" name="繰出金平均値テキスト">
          <a:extLst>
            <a:ext uri="{FF2B5EF4-FFF2-40B4-BE49-F238E27FC236}">
              <a16:creationId xmlns:a16="http://schemas.microsoft.com/office/drawing/2014/main" id="{00000000-0008-0000-0600-00003B030000}"/>
            </a:ext>
          </a:extLst>
        </xdr:cNvPr>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28" name="フローチャート : 判断 827">
          <a:extLst>
            <a:ext uri="{FF2B5EF4-FFF2-40B4-BE49-F238E27FC236}">
              <a16:creationId xmlns:a16="http://schemas.microsoft.com/office/drawing/2014/main" id="{00000000-0008-0000-0600-00003C030000}"/>
            </a:ext>
          </a:extLst>
        </xdr:cNvPr>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60837</xdr:rowOff>
    </xdr:from>
    <xdr:to>
      <xdr:col>31</xdr:col>
      <xdr:colOff>34925</xdr:colOff>
      <xdr:row>76</xdr:row>
      <xdr:rowOff>46617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0434300" y="12919587"/>
          <a:ext cx="889000" cy="15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0" name="フローチャート : 判断 829">
          <a:extLst>
            <a:ext uri="{FF2B5EF4-FFF2-40B4-BE49-F238E27FC236}">
              <a16:creationId xmlns:a16="http://schemas.microsoft.com/office/drawing/2014/main" id="{00000000-0008-0000-0600-00003E030000}"/>
            </a:ext>
          </a:extLst>
        </xdr:cNvPr>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60837</xdr:rowOff>
    </xdr:from>
    <xdr:to>
      <xdr:col>29</xdr:col>
      <xdr:colOff>517525</xdr:colOff>
      <xdr:row>75</xdr:row>
      <xdr:rowOff>81464</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19545300" y="12919587"/>
          <a:ext cx="889000" cy="2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3" name="フローチャート : 判断 832">
          <a:extLst>
            <a:ext uri="{FF2B5EF4-FFF2-40B4-BE49-F238E27FC236}">
              <a16:creationId xmlns:a16="http://schemas.microsoft.com/office/drawing/2014/main" id="{00000000-0008-0000-0600-000041030000}"/>
            </a:ext>
          </a:extLst>
        </xdr:cNvPr>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81464</xdr:rowOff>
    </xdr:from>
    <xdr:to>
      <xdr:col>28</xdr:col>
      <xdr:colOff>314325</xdr:colOff>
      <xdr:row>77</xdr:row>
      <xdr:rowOff>63702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8656300" y="12940214"/>
          <a:ext cx="889000" cy="32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74479</xdr:rowOff>
    </xdr:from>
    <xdr:to>
      <xdr:col>32</xdr:col>
      <xdr:colOff>238125</xdr:colOff>
      <xdr:row>76</xdr:row>
      <xdr:rowOff>4629</xdr:rowOff>
    </xdr:to>
    <xdr:sp macro="" textlink="">
      <xdr:nvSpPr>
        <xdr:cNvPr id="845" name="円/楕円 844">
          <a:extLst>
            <a:ext uri="{FF2B5EF4-FFF2-40B4-BE49-F238E27FC236}">
              <a16:creationId xmlns:a16="http://schemas.microsoft.com/office/drawing/2014/main" id="{00000000-0008-0000-0600-00004D030000}"/>
            </a:ext>
          </a:extLst>
        </xdr:cNvPr>
        <xdr:cNvSpPr/>
      </xdr:nvSpPr>
      <xdr:spPr>
        <a:xfrm>
          <a:off x="22110700" y="12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97356</xdr:rowOff>
    </xdr:from>
    <xdr:ext cx="599010" cy="259045"/>
    <xdr:sp macro="" textlink="">
      <xdr:nvSpPr>
        <xdr:cNvPr id="846" name="繰出金該当値テキスト">
          <a:extLst>
            <a:ext uri="{FF2B5EF4-FFF2-40B4-BE49-F238E27FC236}">
              <a16:creationId xmlns:a16="http://schemas.microsoft.com/office/drawing/2014/main" id="{00000000-0008-0000-0600-00004E030000}"/>
            </a:ext>
          </a:extLst>
        </xdr:cNvPr>
        <xdr:cNvSpPr txBox="1"/>
      </xdr:nvSpPr>
      <xdr:spPr>
        <a:xfrm>
          <a:off x="22212300" y="1278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158,785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167267</xdr:rowOff>
    </xdr:from>
    <xdr:to>
      <xdr:col>31</xdr:col>
      <xdr:colOff>85725</xdr:colOff>
      <xdr:row>76</xdr:row>
      <xdr:rowOff>97417</xdr:rowOff>
    </xdr:to>
    <xdr:sp macro="" textlink="">
      <xdr:nvSpPr>
        <xdr:cNvPr id="847" name="円/楕円 846">
          <a:extLst>
            <a:ext uri="{FF2B5EF4-FFF2-40B4-BE49-F238E27FC236}">
              <a16:creationId xmlns:a16="http://schemas.microsoft.com/office/drawing/2014/main" id="{00000000-0008-0000-0600-00004F030000}"/>
            </a:ext>
          </a:extLst>
        </xdr:cNvPr>
        <xdr:cNvSpPr/>
      </xdr:nvSpPr>
      <xdr:spPr>
        <a:xfrm>
          <a:off x="21272500" y="1302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113945</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23794" y="1280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134,431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10037</xdr:rowOff>
    </xdr:from>
    <xdr:to>
      <xdr:col>29</xdr:col>
      <xdr:colOff>568325</xdr:colOff>
      <xdr:row>75</xdr:row>
      <xdr:rowOff>111637</xdr:rowOff>
    </xdr:to>
    <xdr:sp macro="" textlink="">
      <xdr:nvSpPr>
        <xdr:cNvPr id="849" name="円/楕円 848">
          <a:extLst>
            <a:ext uri="{FF2B5EF4-FFF2-40B4-BE49-F238E27FC236}">
              <a16:creationId xmlns:a16="http://schemas.microsoft.com/office/drawing/2014/main" id="{00000000-0008-0000-0600-000051030000}"/>
            </a:ext>
          </a:extLst>
        </xdr:cNvPr>
        <xdr:cNvSpPr/>
      </xdr:nvSpPr>
      <xdr:spPr>
        <a:xfrm>
          <a:off x="20383500" y="128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128164</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34794" y="1264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175,699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30664</xdr:rowOff>
    </xdr:from>
    <xdr:to>
      <xdr:col>28</xdr:col>
      <xdr:colOff>365125</xdr:colOff>
      <xdr:row>75</xdr:row>
      <xdr:rowOff>132264</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19494500" y="128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148791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4" y="1266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170,285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12902</xdr:rowOff>
    </xdr:from>
    <xdr:to>
      <xdr:col>27</xdr:col>
      <xdr:colOff>161925</xdr:colOff>
      <xdr:row>77</xdr:row>
      <xdr:rowOff>114502</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18605500" y="132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105629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30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1,951</a:t>
          </a:r>
          <a:r>
            <a:rPr kumimoji="1" lang="ja-JP" altLang="en-US" sz="1300">
              <a:latin typeface="ＭＳ Ｐゴシック"/>
            </a:rPr>
            <a:t>千円となっている。</a:t>
          </a:r>
          <a:endParaRPr kumimoji="1" lang="en-US" altLang="ja-JP" sz="1300">
            <a:latin typeface="ＭＳ Ｐゴシック"/>
          </a:endParaRPr>
        </a:p>
        <a:p>
          <a:r>
            <a:rPr kumimoji="1" lang="ja-JP" altLang="en-US" sz="1300">
              <a:latin typeface="ＭＳ Ｐゴシック"/>
            </a:rPr>
            <a:t>・構成項目毎においては、人件費</a:t>
          </a:r>
          <a:r>
            <a:rPr kumimoji="1" lang="en-US" altLang="ja-JP" sz="1300">
              <a:latin typeface="ＭＳ Ｐゴシック"/>
            </a:rPr>
            <a:t>237</a:t>
          </a:r>
          <a:r>
            <a:rPr kumimoji="1" lang="ja-JP" altLang="en-US" sz="1300">
              <a:latin typeface="ＭＳ Ｐゴシック"/>
            </a:rPr>
            <a:t>千円、物件費</a:t>
          </a:r>
          <a:r>
            <a:rPr kumimoji="1" lang="en-US" altLang="ja-JP" sz="1300">
              <a:latin typeface="ＭＳ Ｐゴシック"/>
            </a:rPr>
            <a:t>232</a:t>
          </a:r>
          <a:r>
            <a:rPr kumimoji="1" lang="ja-JP" altLang="en-US" sz="1300">
              <a:latin typeface="ＭＳ Ｐゴシック"/>
            </a:rPr>
            <a:t>千円、補助費等</a:t>
          </a:r>
          <a:r>
            <a:rPr kumimoji="1" lang="en-US" altLang="ja-JP" sz="1300">
              <a:latin typeface="ＭＳ Ｐゴシック"/>
            </a:rPr>
            <a:t>232</a:t>
          </a:r>
          <a:r>
            <a:rPr kumimoji="1" lang="ja-JP" altLang="en-US" sz="1300">
              <a:latin typeface="ＭＳ Ｐゴシック"/>
            </a:rPr>
            <a:t>千円、扶助費</a:t>
          </a:r>
          <a:r>
            <a:rPr kumimoji="1" lang="en-US" altLang="ja-JP" sz="1300">
              <a:latin typeface="ＭＳ Ｐゴシック"/>
            </a:rPr>
            <a:t>73</a:t>
          </a:r>
          <a:r>
            <a:rPr kumimoji="1" lang="ja-JP" altLang="en-US" sz="1300">
              <a:latin typeface="ＭＳ Ｐゴシック"/>
            </a:rPr>
            <a:t>千円といずれも類似団体平均値を上回り、若干の右肩上がりで推移しており、今後、中期的に注視すべき項目であるが、財政規模の増減にかかわらず、ほぼ横ばい状態で推移すると考えられる。</a:t>
          </a:r>
          <a:endParaRPr kumimoji="1" lang="en-US" altLang="ja-JP" sz="1300">
            <a:latin typeface="ＭＳ Ｐゴシック"/>
          </a:endParaRPr>
        </a:p>
        <a:p>
          <a:r>
            <a:rPr kumimoji="1" lang="ja-JP" altLang="en-US" sz="1300">
              <a:latin typeface="ＭＳ Ｐゴシック"/>
            </a:rPr>
            <a:t>・一方、公債費においては、</a:t>
          </a:r>
          <a:r>
            <a:rPr kumimoji="1" lang="en-US" altLang="ja-JP" sz="1300">
              <a:latin typeface="ＭＳ Ｐゴシック"/>
            </a:rPr>
            <a:t>224</a:t>
          </a:r>
          <a:r>
            <a:rPr kumimoji="1" lang="ja-JP" altLang="en-US" sz="1300">
              <a:latin typeface="ＭＳ Ｐゴシック"/>
            </a:rPr>
            <a:t>千円と年々減額傾向にあるものの、維持補修費においては、</a:t>
          </a:r>
          <a:r>
            <a:rPr kumimoji="1" lang="en-US" altLang="ja-JP" sz="1300">
              <a:latin typeface="ＭＳ Ｐゴシック"/>
            </a:rPr>
            <a:t>21</a:t>
          </a:r>
          <a:r>
            <a:rPr kumimoji="1" lang="ja-JP" altLang="en-US" sz="1300">
              <a:latin typeface="ＭＳ Ｐゴシック"/>
            </a:rPr>
            <a:t>千円と前年度対比</a:t>
          </a:r>
          <a:r>
            <a:rPr kumimoji="1" lang="en-US" altLang="ja-JP" sz="1300">
              <a:latin typeface="ＭＳ Ｐゴシック"/>
            </a:rPr>
            <a:t>71.4</a:t>
          </a:r>
          <a:r>
            <a:rPr kumimoji="1" lang="ja-JP" altLang="en-US" sz="1300">
              <a:latin typeface="ＭＳ Ｐゴシック"/>
            </a:rPr>
            <a:t>％増となっており、今後も公共施設等の老朽化を迎え、増加傾向にある費目となり、公共施設総合計画により、計画的整備を実施する。また、操出金においては、診療所建設における元金償還が始まることから、他の特別会計とともに増加する見込みである。</a:t>
          </a:r>
          <a:endParaRPr kumimoji="1" lang="en-US" altLang="ja-JP" sz="1300">
            <a:latin typeface="ＭＳ Ｐゴシック"/>
          </a:endParaRPr>
        </a:p>
        <a:p>
          <a:r>
            <a:rPr kumimoji="1" lang="ja-JP" altLang="en-US" sz="1300">
              <a:latin typeface="ＭＳ Ｐゴシック"/>
            </a:rPr>
            <a:t>・普通建設事業費は住民一人当たり</a:t>
          </a:r>
          <a:r>
            <a:rPr kumimoji="1" lang="en-US" altLang="ja-JP" sz="1300">
              <a:latin typeface="ＭＳ Ｐゴシック"/>
            </a:rPr>
            <a:t>608</a:t>
          </a:r>
          <a:r>
            <a:rPr kumimoji="1" lang="ja-JP" altLang="en-US" sz="1300">
              <a:latin typeface="ＭＳ Ｐゴシック"/>
            </a:rPr>
            <a:t>千円となっており、他の費目及び類似団体と比較してもコストが高い状況となっている。特に新規整備が</a:t>
          </a:r>
          <a:r>
            <a:rPr kumimoji="1" lang="en-US" altLang="ja-JP" sz="1300">
              <a:latin typeface="ＭＳ Ｐゴシック"/>
            </a:rPr>
            <a:t>431</a:t>
          </a:r>
          <a:r>
            <a:rPr kumimoji="1" lang="ja-JP" altLang="en-US" sz="1300">
              <a:latin typeface="ＭＳ Ｐゴシック"/>
            </a:rPr>
            <a:t>千円と高い数値となっているが、今後は更新整備も現状の</a:t>
          </a:r>
          <a:r>
            <a:rPr kumimoji="1" lang="en-US" altLang="ja-JP" sz="1300">
              <a:latin typeface="ＭＳ Ｐゴシック"/>
            </a:rPr>
            <a:t>128</a:t>
          </a:r>
          <a:r>
            <a:rPr kumimoji="1" lang="ja-JP" altLang="en-US" sz="1300">
              <a:latin typeface="ＭＳ Ｐゴシック"/>
            </a:rPr>
            <a:t>千円から伸びることが予想される。産業基盤の推進と生活基盤の維持を図るため、普通建設事業費の財源確保を進めることととなるが、真に必要性のあり、村民目線にたった施策展開の達成のため、積極的に有利な特定財源の確保を図り、住民ﾆｰｽﾞに応えていくこととしてい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1,864
1,858
187.56
3,777,477
3,636,885
98,551
2,063,755
2,946,286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13839</xdr:rowOff>
    </xdr:from>
    <xdr:to>
      <xdr:col>6</xdr:col>
      <xdr:colOff>511175</xdr:colOff>
      <xdr:row>37</xdr:row>
      <xdr:rowOff>36683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57489"/>
          <a:ext cx="8382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36683</xdr:rowOff>
    </xdr:from>
    <xdr:to>
      <xdr:col>5</xdr:col>
      <xdr:colOff>358775</xdr:colOff>
      <xdr:row>37</xdr:row>
      <xdr:rowOff>42120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80333"/>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a:extLst>
            <a:ext uri="{FF2B5EF4-FFF2-40B4-BE49-F238E27FC236}">
              <a16:creationId xmlns:a16="http://schemas.microsoft.com/office/drawing/2014/main" id="{00000000-0008-0000-0700-000042000000}"/>
            </a:ext>
          </a:extLst>
        </xdr:cNvPr>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166756</xdr:rowOff>
    </xdr:from>
    <xdr:to>
      <xdr:col>4</xdr:col>
      <xdr:colOff>155575</xdr:colOff>
      <xdr:row>37</xdr:row>
      <xdr:rowOff>42120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338956"/>
          <a:ext cx="889000" cy="4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a:extLst>
            <a:ext uri="{FF2B5EF4-FFF2-40B4-BE49-F238E27FC236}">
              <a16:creationId xmlns:a16="http://schemas.microsoft.com/office/drawing/2014/main" id="{00000000-0008-0000-0700-000045000000}"/>
            </a:ext>
          </a:extLst>
        </xdr:cNvPr>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135634</xdr:rowOff>
    </xdr:from>
    <xdr:to>
      <xdr:col>2</xdr:col>
      <xdr:colOff>638175</xdr:colOff>
      <xdr:row>36</xdr:row>
      <xdr:rowOff>166756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307834"/>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a:extLst>
            <a:ext uri="{FF2B5EF4-FFF2-40B4-BE49-F238E27FC236}">
              <a16:creationId xmlns:a16="http://schemas.microsoft.com/office/drawing/2014/main" id="{00000000-0008-0000-0700-00004A000000}"/>
            </a:ext>
          </a:extLst>
        </xdr:cNvPr>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134489</xdr:rowOff>
    </xdr:from>
    <xdr:to>
      <xdr:col>6</xdr:col>
      <xdr:colOff>561975</xdr:colOff>
      <xdr:row>37</xdr:row>
      <xdr:rowOff>64639</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4584700" y="630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157366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5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26,208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157333</xdr:rowOff>
    </xdr:from>
    <xdr:to>
      <xdr:col>5</xdr:col>
      <xdr:colOff>409575</xdr:colOff>
      <xdr:row>37</xdr:row>
      <xdr:rowOff>87483</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3746500" y="63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104010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0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162770</xdr:rowOff>
    </xdr:from>
    <xdr:to>
      <xdr:col>4</xdr:col>
      <xdr:colOff>206375</xdr:colOff>
      <xdr:row>37</xdr:row>
      <xdr:rowOff>92920</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2857500" y="633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109447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1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115956</xdr:rowOff>
    </xdr:from>
    <xdr:to>
      <xdr:col>3</xdr:col>
      <xdr:colOff>3175</xdr:colOff>
      <xdr:row>37</xdr:row>
      <xdr:rowOff>46106</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968500" y="62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62633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84834</xdr:rowOff>
    </xdr:from>
    <xdr:to>
      <xdr:col>1</xdr:col>
      <xdr:colOff>485775</xdr:colOff>
      <xdr:row>37</xdr:row>
      <xdr:rowOff>14984</xdr:rowOff>
    </xdr:to>
    <xdr:sp macro="" textlink="">
      <xdr:nvSpPr>
        <xdr:cNvPr id="89" name="円/楕円 88">
          <a:extLst>
            <a:ext uri="{FF2B5EF4-FFF2-40B4-BE49-F238E27FC236}">
              <a16:creationId xmlns:a16="http://schemas.microsoft.com/office/drawing/2014/main" id="{00000000-0008-0000-0700-000059000000}"/>
            </a:ext>
          </a:extLst>
        </xdr:cNvPr>
        <xdr:cNvSpPr/>
      </xdr:nvSpPr>
      <xdr:spPr>
        <a:xfrm>
          <a:off x="1079500" y="625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31511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3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75135</xdr:rowOff>
    </xdr:from>
    <xdr:to>
      <xdr:col>6</xdr:col>
      <xdr:colOff>511175</xdr:colOff>
      <xdr:row>57</xdr:row>
      <xdr:rowOff>99176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847785"/>
          <a:ext cx="8382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160507</xdr:rowOff>
    </xdr:from>
    <xdr:to>
      <xdr:col>5</xdr:col>
      <xdr:colOff>358775</xdr:colOff>
      <xdr:row>57</xdr:row>
      <xdr:rowOff>75135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761707"/>
          <a:ext cx="889000" cy="8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160507</xdr:rowOff>
    </xdr:from>
    <xdr:to>
      <xdr:col>4</xdr:col>
      <xdr:colOff>155575</xdr:colOff>
      <xdr:row>57</xdr:row>
      <xdr:rowOff>84357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761707"/>
          <a:ext cx="889000" cy="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11117</xdr:rowOff>
    </xdr:from>
    <xdr:to>
      <xdr:col>2</xdr:col>
      <xdr:colOff>638175</xdr:colOff>
      <xdr:row>57</xdr:row>
      <xdr:rowOff>84357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783767"/>
          <a:ext cx="889000" cy="7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48376</xdr:rowOff>
    </xdr:from>
    <xdr:to>
      <xdr:col>6</xdr:col>
      <xdr:colOff>561975</xdr:colOff>
      <xdr:row>57</xdr:row>
      <xdr:rowOff>149976</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4584700" y="982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71253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7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314,727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24335</xdr:rowOff>
    </xdr:from>
    <xdr:to>
      <xdr:col>5</xdr:col>
      <xdr:colOff>409575</xdr:colOff>
      <xdr:row>57</xdr:row>
      <xdr:rowOff>125935</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3746500" y="979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142462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4" y="957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336,812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109707</xdr:rowOff>
    </xdr:from>
    <xdr:to>
      <xdr:col>4</xdr:col>
      <xdr:colOff>206375</xdr:colOff>
      <xdr:row>57</xdr:row>
      <xdr:rowOff>39857</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2857500" y="971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56384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4" y="948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415,886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33557</xdr:rowOff>
    </xdr:from>
    <xdr:to>
      <xdr:col>3</xdr:col>
      <xdr:colOff>3175</xdr:colOff>
      <xdr:row>57</xdr:row>
      <xdr:rowOff>135157</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968500" y="980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151684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4" y="958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328,340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131767</xdr:rowOff>
    </xdr:from>
    <xdr:to>
      <xdr:col>1</xdr:col>
      <xdr:colOff>485775</xdr:colOff>
      <xdr:row>57</xdr:row>
      <xdr:rowOff>61917</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079500" y="973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78444</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4" y="950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2670</xdr:rowOff>
    </xdr:from>
    <xdr:to>
      <xdr:col>6</xdr:col>
      <xdr:colOff>511175</xdr:colOff>
      <xdr:row>77</xdr:row>
      <xdr:rowOff>55021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04320"/>
          <a:ext cx="838200" cy="5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55021</xdr:rowOff>
    </xdr:from>
    <xdr:to>
      <xdr:col>5</xdr:col>
      <xdr:colOff>358775</xdr:colOff>
      <xdr:row>77</xdr:row>
      <xdr:rowOff>112864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56671"/>
          <a:ext cx="889000" cy="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112864</xdr:rowOff>
    </xdr:from>
    <xdr:to>
      <xdr:col>4</xdr:col>
      <xdr:colOff>155575</xdr:colOff>
      <xdr:row>77</xdr:row>
      <xdr:rowOff>154505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4514"/>
          <a:ext cx="889000" cy="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154505</xdr:rowOff>
    </xdr:from>
    <xdr:to>
      <xdr:col>2</xdr:col>
      <xdr:colOff>638175</xdr:colOff>
      <xdr:row>77</xdr:row>
      <xdr:rowOff>159189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56155"/>
          <a:ext cx="889000" cy="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123320</xdr:rowOff>
    </xdr:from>
    <xdr:to>
      <xdr:col>6</xdr:col>
      <xdr:colOff>561975</xdr:colOff>
      <xdr:row>77</xdr:row>
      <xdr:rowOff>53470</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1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146197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0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302,898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4221</xdr:rowOff>
    </xdr:from>
    <xdr:to>
      <xdr:col>5</xdr:col>
      <xdr:colOff>409575</xdr:colOff>
      <xdr:row>77</xdr:row>
      <xdr:rowOff>105821</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2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122348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298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62064</xdr:rowOff>
    </xdr:from>
    <xdr:to>
      <xdr:col>4</xdr:col>
      <xdr:colOff>206375</xdr:colOff>
      <xdr:row>77</xdr:row>
      <xdr:rowOff>163664</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2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8741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03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103705</xdr:rowOff>
    </xdr:from>
    <xdr:to>
      <xdr:col>3</xdr:col>
      <xdr:colOff>3175</xdr:colOff>
      <xdr:row>78</xdr:row>
      <xdr:rowOff>33855</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30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24982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339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183,342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108389</xdr:rowOff>
    </xdr:from>
    <xdr:to>
      <xdr:col>1</xdr:col>
      <xdr:colOff>485775</xdr:colOff>
      <xdr:row>78</xdr:row>
      <xdr:rowOff>38539</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3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29666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340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65439</xdr:rowOff>
    </xdr:from>
    <xdr:to>
      <xdr:col>6</xdr:col>
      <xdr:colOff>511175</xdr:colOff>
      <xdr:row>95</xdr:row>
      <xdr:rowOff>86382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53189"/>
          <a:ext cx="838200" cy="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163333</xdr:rowOff>
    </xdr:from>
    <xdr:to>
      <xdr:col>5</xdr:col>
      <xdr:colOff>358775</xdr:colOff>
      <xdr:row>95</xdr:row>
      <xdr:rowOff>86382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279633"/>
          <a:ext cx="889000" cy="9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163333</xdr:rowOff>
    </xdr:from>
    <xdr:to>
      <xdr:col>4</xdr:col>
      <xdr:colOff>155575</xdr:colOff>
      <xdr:row>95</xdr:row>
      <xdr:rowOff>1211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79633"/>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120056</xdr:rowOff>
    </xdr:from>
    <xdr:to>
      <xdr:col>2</xdr:col>
      <xdr:colOff>638175</xdr:colOff>
      <xdr:row>95</xdr:row>
      <xdr:rowOff>1211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5550556"/>
          <a:ext cx="889000" cy="7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14639</xdr:rowOff>
    </xdr:from>
    <xdr:to>
      <xdr:col>6</xdr:col>
      <xdr:colOff>561975</xdr:colOff>
      <xdr:row>95</xdr:row>
      <xdr:rowOff>116239</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3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37516</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5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174,491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35582</xdr:rowOff>
    </xdr:from>
    <xdr:to>
      <xdr:col>5</xdr:col>
      <xdr:colOff>409575</xdr:colOff>
      <xdr:row>95</xdr:row>
      <xdr:rowOff>137182</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3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153709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4" y="1609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168,994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112533</xdr:rowOff>
    </xdr:from>
    <xdr:to>
      <xdr:col>4</xdr:col>
      <xdr:colOff>206375</xdr:colOff>
      <xdr:row>95</xdr:row>
      <xdr:rowOff>42683</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2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59210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4" y="1600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193,797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121861</xdr:rowOff>
    </xdr:from>
    <xdr:to>
      <xdr:col>3</xdr:col>
      <xdr:colOff>3175</xdr:colOff>
      <xdr:row>95</xdr:row>
      <xdr:rowOff>52011</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2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68538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4" y="1601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191,349</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69256</xdr:rowOff>
    </xdr:from>
    <xdr:to>
      <xdr:col>1</xdr:col>
      <xdr:colOff>485775</xdr:colOff>
      <xdr:row>90</xdr:row>
      <xdr:rowOff>170856</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54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15933</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4" y="1527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156143</xdr:rowOff>
    </xdr:from>
    <xdr:to>
      <xdr:col>15</xdr:col>
      <xdr:colOff>180975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71243"/>
          <a:ext cx="838200" cy="1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156143</xdr:rowOff>
    </xdr:from>
    <xdr:to>
      <xdr:col>14</xdr:col>
      <xdr:colOff>28575</xdr:colOff>
      <xdr:row>39</xdr:row>
      <xdr:rowOff>59968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71243"/>
          <a:ext cx="889000" cy="7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38398</xdr:rowOff>
    </xdr:from>
    <xdr:to>
      <xdr:col>12</xdr:col>
      <xdr:colOff>511175</xdr:colOff>
      <xdr:row>39</xdr:row>
      <xdr:rowOff>59968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24948"/>
          <a:ext cx="889000" cy="2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28290</xdr:rowOff>
    </xdr:from>
    <xdr:to>
      <xdr:col>11</xdr:col>
      <xdr:colOff>307975</xdr:colOff>
      <xdr:row>39</xdr:row>
      <xdr:rowOff>38398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371940"/>
          <a:ext cx="889000" cy="35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105343</xdr:rowOff>
    </xdr:from>
    <xdr:to>
      <xdr:col>14</xdr:col>
      <xdr:colOff>79375</xdr:colOff>
      <xdr:row>39</xdr:row>
      <xdr:rowOff>35493</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9588500" y="66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52020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7" y="639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9168</xdr:rowOff>
    </xdr:from>
    <xdr:to>
      <xdr:col>12</xdr:col>
      <xdr:colOff>561975</xdr:colOff>
      <xdr:row>39</xdr:row>
      <xdr:rowOff>110768</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8699500" y="669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101895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7" y="678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159048</xdr:rowOff>
    </xdr:from>
    <xdr:to>
      <xdr:col>11</xdr:col>
      <xdr:colOff>358775</xdr:colOff>
      <xdr:row>39</xdr:row>
      <xdr:rowOff>89198</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7810500" y="66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80325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7" y="67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148940</xdr:rowOff>
    </xdr:from>
    <xdr:to>
      <xdr:col>10</xdr:col>
      <xdr:colOff>155575</xdr:colOff>
      <xdr:row>37</xdr:row>
      <xdr:rowOff>79090</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6921500" y="63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95617</xdr:rowOff>
    </xdr:from>
    <xdr:ext cx="534377"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05111" y="609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158214</xdr:rowOff>
    </xdr:from>
    <xdr:to>
      <xdr:col>15</xdr:col>
      <xdr:colOff>180975</xdr:colOff>
      <xdr:row>57</xdr:row>
      <xdr:rowOff>58983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759414"/>
          <a:ext cx="838200" cy="7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53197</xdr:rowOff>
    </xdr:from>
    <xdr:to>
      <xdr:col>14</xdr:col>
      <xdr:colOff>28575</xdr:colOff>
      <xdr:row>56</xdr:row>
      <xdr:rowOff>158214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482947"/>
          <a:ext cx="889000" cy="2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53197</xdr:rowOff>
    </xdr:from>
    <xdr:to>
      <xdr:col>12</xdr:col>
      <xdr:colOff>511175</xdr:colOff>
      <xdr:row>57</xdr:row>
      <xdr:rowOff>45312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482947"/>
          <a:ext cx="889000" cy="33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45312</xdr:rowOff>
    </xdr:from>
    <xdr:to>
      <xdr:col>11</xdr:col>
      <xdr:colOff>307975</xdr:colOff>
      <xdr:row>57</xdr:row>
      <xdr:rowOff>68744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817962"/>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a:extLst>
            <a:ext uri="{FF2B5EF4-FFF2-40B4-BE49-F238E27FC236}">
              <a16:creationId xmlns:a16="http://schemas.microsoft.com/office/drawing/2014/main" id="{00000000-0008-0000-0700-00006D010000}"/>
            </a:ext>
          </a:extLst>
        </xdr:cNvPr>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8183</xdr:rowOff>
    </xdr:from>
    <xdr:to>
      <xdr:col>15</xdr:col>
      <xdr:colOff>231775</xdr:colOff>
      <xdr:row>57</xdr:row>
      <xdr:rowOff>109783</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10426700" y="97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31060</xdr:rowOff>
    </xdr:from>
    <xdr:ext cx="599010"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63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351,649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107414</xdr:rowOff>
    </xdr:from>
    <xdr:to>
      <xdr:col>14</xdr:col>
      <xdr:colOff>79375</xdr:colOff>
      <xdr:row>57</xdr:row>
      <xdr:rowOff>37564</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9588500" y="970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54091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39794" y="948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417,992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2397</xdr:rowOff>
    </xdr:from>
    <xdr:to>
      <xdr:col>12</xdr:col>
      <xdr:colOff>561975</xdr:colOff>
      <xdr:row>55</xdr:row>
      <xdr:rowOff>103997</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8699500" y="943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120524</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50794" y="920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671,965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165962</xdr:rowOff>
    </xdr:from>
    <xdr:to>
      <xdr:col>11</xdr:col>
      <xdr:colOff>358775</xdr:colOff>
      <xdr:row>57</xdr:row>
      <xdr:rowOff>96112</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7810500" y="976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112639</xdr:rowOff>
    </xdr:from>
    <xdr:ext cx="59901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61794" y="954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364,208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17944</xdr:rowOff>
    </xdr:from>
    <xdr:to>
      <xdr:col>10</xdr:col>
      <xdr:colOff>155575</xdr:colOff>
      <xdr:row>57</xdr:row>
      <xdr:rowOff>119544</xdr:rowOff>
    </xdr:to>
    <xdr:sp macro="" textlink="">
      <xdr:nvSpPr>
        <xdr:cNvPr id="380" name="円/楕円 379">
          <a:extLst>
            <a:ext uri="{FF2B5EF4-FFF2-40B4-BE49-F238E27FC236}">
              <a16:creationId xmlns:a16="http://schemas.microsoft.com/office/drawing/2014/main" id="{00000000-0008-0000-0700-00007C010000}"/>
            </a:ext>
          </a:extLst>
        </xdr:cNvPr>
        <xdr:cNvSpPr/>
      </xdr:nvSpPr>
      <xdr:spPr>
        <a:xfrm>
          <a:off x="6921500" y="97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136071</xdr:rowOff>
    </xdr:from>
    <xdr:ext cx="599010"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672794" y="956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117168</xdr:rowOff>
    </xdr:from>
    <xdr:to>
      <xdr:col>15</xdr:col>
      <xdr:colOff>180975</xdr:colOff>
      <xdr:row>78</xdr:row>
      <xdr:rowOff>84725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318818"/>
          <a:ext cx="838200" cy="1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84725</xdr:rowOff>
    </xdr:from>
    <xdr:to>
      <xdr:col>14</xdr:col>
      <xdr:colOff>28575</xdr:colOff>
      <xdr:row>78</xdr:row>
      <xdr:rowOff>94697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457825"/>
          <a:ext cx="889000" cy="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36072</xdr:rowOff>
    </xdr:from>
    <xdr:to>
      <xdr:col>12</xdr:col>
      <xdr:colOff>511175</xdr:colOff>
      <xdr:row>78</xdr:row>
      <xdr:rowOff>94697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3409172"/>
          <a:ext cx="889000" cy="5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36072</xdr:rowOff>
    </xdr:from>
    <xdr:to>
      <xdr:col>11</xdr:col>
      <xdr:colOff>307975</xdr:colOff>
      <xdr:row>78</xdr:row>
      <xdr:rowOff>68876</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409172"/>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66368</xdr:rowOff>
    </xdr:from>
    <xdr:to>
      <xdr:col>15</xdr:col>
      <xdr:colOff>231775</xdr:colOff>
      <xdr:row>77</xdr:row>
      <xdr:rowOff>167968</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326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89245</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11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33925</xdr:rowOff>
    </xdr:from>
    <xdr:to>
      <xdr:col>14</xdr:col>
      <xdr:colOff>79375</xdr:colOff>
      <xdr:row>78</xdr:row>
      <xdr:rowOff>135525</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34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126652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4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43897</xdr:rowOff>
    </xdr:from>
    <xdr:to>
      <xdr:col>12</xdr:col>
      <xdr:colOff>561975</xdr:colOff>
      <xdr:row>78</xdr:row>
      <xdr:rowOff>145497</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34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136624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50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156722</xdr:rowOff>
    </xdr:from>
    <xdr:to>
      <xdr:col>11</xdr:col>
      <xdr:colOff>358775</xdr:colOff>
      <xdr:row>78</xdr:row>
      <xdr:rowOff>86872</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3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103399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13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18076</xdr:rowOff>
    </xdr:from>
    <xdr:to>
      <xdr:col>10</xdr:col>
      <xdr:colOff>155575</xdr:colOff>
      <xdr:row>78</xdr:row>
      <xdr:rowOff>119676</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339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136203</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16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36407</xdr:rowOff>
    </xdr:from>
    <xdr:to>
      <xdr:col>15</xdr:col>
      <xdr:colOff>180975</xdr:colOff>
      <xdr:row>98</xdr:row>
      <xdr:rowOff>38103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838507"/>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38103</xdr:rowOff>
    </xdr:from>
    <xdr:to>
      <xdr:col>14</xdr:col>
      <xdr:colOff>28575</xdr:colOff>
      <xdr:row>98</xdr:row>
      <xdr:rowOff>67661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840203"/>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67661</xdr:rowOff>
    </xdr:from>
    <xdr:to>
      <xdr:col>12</xdr:col>
      <xdr:colOff>511175</xdr:colOff>
      <xdr:row>98</xdr:row>
      <xdr:rowOff>105283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869761"/>
          <a:ext cx="889000" cy="3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85883</xdr:rowOff>
    </xdr:from>
    <xdr:to>
      <xdr:col>11</xdr:col>
      <xdr:colOff>307975</xdr:colOff>
      <xdr:row>98</xdr:row>
      <xdr:rowOff>105283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887983"/>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157057</xdr:rowOff>
    </xdr:from>
    <xdr:to>
      <xdr:col>15</xdr:col>
      <xdr:colOff>231775</xdr:colOff>
      <xdr:row>98</xdr:row>
      <xdr:rowOff>87207</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78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8484</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3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158753</xdr:rowOff>
    </xdr:from>
    <xdr:to>
      <xdr:col>14</xdr:col>
      <xdr:colOff>79375</xdr:colOff>
      <xdr:row>98</xdr:row>
      <xdr:rowOff>88903</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78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105430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4" y="1656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233,329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16861</xdr:rowOff>
    </xdr:from>
    <xdr:to>
      <xdr:col>12</xdr:col>
      <xdr:colOff>561975</xdr:colOff>
      <xdr:row>98</xdr:row>
      <xdr:rowOff>118461</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8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134988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4" y="165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194,540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54483</xdr:rowOff>
    </xdr:from>
    <xdr:to>
      <xdr:col>11</xdr:col>
      <xdr:colOff>358775</xdr:colOff>
      <xdr:row>98</xdr:row>
      <xdr:rowOff>156083</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85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1160</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61794" y="1663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145,166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35083</xdr:rowOff>
    </xdr:from>
    <xdr:to>
      <xdr:col>10</xdr:col>
      <xdr:colOff>155575</xdr:colOff>
      <xdr:row>98</xdr:row>
      <xdr:rowOff>136683</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83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153210</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672794" y="1661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134874</xdr:rowOff>
    </xdr:from>
    <xdr:to>
      <xdr:col>23</xdr:col>
      <xdr:colOff>517525</xdr:colOff>
      <xdr:row>38</xdr:row>
      <xdr:rowOff>79695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78524"/>
          <a:ext cx="838200" cy="11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105298</xdr:rowOff>
    </xdr:from>
    <xdr:to>
      <xdr:col>22</xdr:col>
      <xdr:colOff>365125</xdr:colOff>
      <xdr:row>38</xdr:row>
      <xdr:rowOff>79695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48948"/>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105298</xdr:rowOff>
    </xdr:from>
    <xdr:to>
      <xdr:col>21</xdr:col>
      <xdr:colOff>161925</xdr:colOff>
      <xdr:row>38</xdr:row>
      <xdr:rowOff>103025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48948"/>
          <a:ext cx="889000" cy="16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102774</xdr:rowOff>
    </xdr:from>
    <xdr:to>
      <xdr:col>19</xdr:col>
      <xdr:colOff>644525</xdr:colOff>
      <xdr:row>38</xdr:row>
      <xdr:rowOff>103025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17874"/>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a:extLst>
            <a:ext uri="{FF2B5EF4-FFF2-40B4-BE49-F238E27FC236}">
              <a16:creationId xmlns:a16="http://schemas.microsoft.com/office/drawing/2014/main" id="{00000000-0008-0000-0700-000016020000}"/>
            </a:ext>
          </a:extLst>
        </xdr:cNvPr>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84074</xdr:rowOff>
    </xdr:from>
    <xdr:to>
      <xdr:col>23</xdr:col>
      <xdr:colOff>568325</xdr:colOff>
      <xdr:row>38</xdr:row>
      <xdr:rowOff>14224</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6268700" y="642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106951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7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28895</xdr:rowOff>
    </xdr:from>
    <xdr:to>
      <xdr:col>22</xdr:col>
      <xdr:colOff>415925</xdr:colOff>
      <xdr:row>38</xdr:row>
      <xdr:rowOff>130495</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5430500" y="654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121622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54498</xdr:rowOff>
    </xdr:from>
    <xdr:to>
      <xdr:col>21</xdr:col>
      <xdr:colOff>212725</xdr:colOff>
      <xdr:row>37</xdr:row>
      <xdr:rowOff>156098</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4541500" y="63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17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52225</xdr:rowOff>
    </xdr:from>
    <xdr:to>
      <xdr:col>20</xdr:col>
      <xdr:colOff>9525</xdr:colOff>
      <xdr:row>38</xdr:row>
      <xdr:rowOff>153825</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3652500" y="65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144952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6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51974</xdr:rowOff>
    </xdr:from>
    <xdr:to>
      <xdr:col>18</xdr:col>
      <xdr:colOff>492125</xdr:colOff>
      <xdr:row>38</xdr:row>
      <xdr:rowOff>153574</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2763500" y="65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144701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139437</xdr:rowOff>
    </xdr:from>
    <xdr:to>
      <xdr:col>23</xdr:col>
      <xdr:colOff>517525</xdr:colOff>
      <xdr:row>57</xdr:row>
      <xdr:rowOff>160817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912087"/>
          <a:ext cx="838200" cy="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139437</xdr:rowOff>
    </xdr:from>
    <xdr:to>
      <xdr:col>22</xdr:col>
      <xdr:colOff>365125</xdr:colOff>
      <xdr:row>58</xdr:row>
      <xdr:rowOff>3310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12087"/>
          <a:ext cx="889000" cy="3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679</xdr:rowOff>
    </xdr:from>
    <xdr:to>
      <xdr:col>21</xdr:col>
      <xdr:colOff>161925</xdr:colOff>
      <xdr:row>58</xdr:row>
      <xdr:rowOff>3310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944779"/>
          <a:ext cx="889000" cy="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679</xdr:rowOff>
    </xdr:from>
    <xdr:to>
      <xdr:col>19</xdr:col>
      <xdr:colOff>644525</xdr:colOff>
      <xdr:row>58</xdr:row>
      <xdr:rowOff>22177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44779"/>
          <a:ext cx="889000" cy="2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a:extLst>
            <a:ext uri="{FF2B5EF4-FFF2-40B4-BE49-F238E27FC236}">
              <a16:creationId xmlns:a16="http://schemas.microsoft.com/office/drawing/2014/main" id="{00000000-0008-0000-0700-00004F020000}"/>
            </a:ext>
          </a:extLst>
        </xdr:cNvPr>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110017</xdr:rowOff>
    </xdr:from>
    <xdr:to>
      <xdr:col>23</xdr:col>
      <xdr:colOff>568325</xdr:colOff>
      <xdr:row>58</xdr:row>
      <xdr:rowOff>40167</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6268700" y="988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88444</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118,915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88637</xdr:rowOff>
    </xdr:from>
    <xdr:to>
      <xdr:col>22</xdr:col>
      <xdr:colOff>415925</xdr:colOff>
      <xdr:row>58</xdr:row>
      <xdr:rowOff>18787</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5430500" y="98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35314</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4" y="963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130,138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123960</xdr:rowOff>
    </xdr:from>
    <xdr:to>
      <xdr:col>21</xdr:col>
      <xdr:colOff>212725</xdr:colOff>
      <xdr:row>58</xdr:row>
      <xdr:rowOff>54110</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4541500" y="9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45237</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292794" y="998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111,596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121329</xdr:rowOff>
    </xdr:from>
    <xdr:to>
      <xdr:col>20</xdr:col>
      <xdr:colOff>9525</xdr:colOff>
      <xdr:row>58</xdr:row>
      <xdr:rowOff>51479</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3652500" y="98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68006</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03794" y="966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142827</xdr:rowOff>
    </xdr:from>
    <xdr:to>
      <xdr:col>18</xdr:col>
      <xdr:colOff>492125</xdr:colOff>
      <xdr:row>58</xdr:row>
      <xdr:rowOff>72977</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2763500" y="99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64104</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14794" y="1000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7398</xdr:rowOff>
    </xdr:from>
    <xdr:to>
      <xdr:col>23</xdr:col>
      <xdr:colOff>517525</xdr:colOff>
      <xdr:row>78</xdr:row>
      <xdr:rowOff>14247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380498"/>
          <a:ext cx="8382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2474</xdr:rowOff>
    </xdr:from>
    <xdr:to>
      <xdr:col>22</xdr:col>
      <xdr:colOff>365125</xdr:colOff>
      <xdr:row>78</xdr:row>
      <xdr:rowOff>7398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375574"/>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102364</xdr:rowOff>
    </xdr:from>
    <xdr:to>
      <xdr:col>21</xdr:col>
      <xdr:colOff>161925</xdr:colOff>
      <xdr:row>78</xdr:row>
      <xdr:rowOff>2474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304014"/>
          <a:ext cx="889000" cy="7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102364</xdr:rowOff>
    </xdr:from>
    <xdr:to>
      <xdr:col>19</xdr:col>
      <xdr:colOff>644525</xdr:colOff>
      <xdr:row>78</xdr:row>
      <xdr:rowOff>3989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304014"/>
          <a:ext cx="889000" cy="7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134897</xdr:rowOff>
    </xdr:from>
    <xdr:to>
      <xdr:col>23</xdr:col>
      <xdr:colOff>568325</xdr:colOff>
      <xdr:row>78</xdr:row>
      <xdr:rowOff>65047</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6268700" y="133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94274</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12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54,879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128048</xdr:rowOff>
    </xdr:from>
    <xdr:to>
      <xdr:col>22</xdr:col>
      <xdr:colOff>415925</xdr:colOff>
      <xdr:row>78</xdr:row>
      <xdr:rowOff>58198</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5430500" y="133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74725</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10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123124</xdr:rowOff>
    </xdr:from>
    <xdr:to>
      <xdr:col>21</xdr:col>
      <xdr:colOff>212725</xdr:colOff>
      <xdr:row>78</xdr:row>
      <xdr:rowOff>53274</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4541500" y="133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69801</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10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51564</xdr:rowOff>
    </xdr:from>
    <xdr:to>
      <xdr:col>20</xdr:col>
      <xdr:colOff>9525</xdr:colOff>
      <xdr:row>77</xdr:row>
      <xdr:rowOff>153164</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3652500" y="132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169691</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124639</xdr:rowOff>
    </xdr:from>
    <xdr:to>
      <xdr:col>18</xdr:col>
      <xdr:colOff>492125</xdr:colOff>
      <xdr:row>78</xdr:row>
      <xdr:rowOff>54789</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2763500" y="133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71316</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1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118267</xdr:rowOff>
    </xdr:from>
    <xdr:to>
      <xdr:col>23</xdr:col>
      <xdr:colOff>517525</xdr:colOff>
      <xdr:row>96</xdr:row>
      <xdr:rowOff>132511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577467"/>
          <a:ext cx="8382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105947</xdr:rowOff>
    </xdr:from>
    <xdr:to>
      <xdr:col>22</xdr:col>
      <xdr:colOff>365125</xdr:colOff>
      <xdr:row>96</xdr:row>
      <xdr:rowOff>118267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565147"/>
          <a:ext cx="8890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81790</xdr:rowOff>
    </xdr:from>
    <xdr:to>
      <xdr:col>21</xdr:col>
      <xdr:colOff>161925</xdr:colOff>
      <xdr:row>96</xdr:row>
      <xdr:rowOff>105947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40990"/>
          <a:ext cx="889000" cy="2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35344</xdr:rowOff>
    </xdr:from>
    <xdr:to>
      <xdr:col>19</xdr:col>
      <xdr:colOff>644525</xdr:colOff>
      <xdr:row>96</xdr:row>
      <xdr:rowOff>81790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494544"/>
          <a:ext cx="889000" cy="4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81711</xdr:rowOff>
    </xdr:from>
    <xdr:to>
      <xdr:col>23</xdr:col>
      <xdr:colOff>568325</xdr:colOff>
      <xdr:row>97</xdr:row>
      <xdr:rowOff>11861</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6268700" y="165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104588</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9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223,774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67467</xdr:rowOff>
    </xdr:from>
    <xdr:to>
      <xdr:col>22</xdr:col>
      <xdr:colOff>415925</xdr:colOff>
      <xdr:row>96</xdr:row>
      <xdr:rowOff>169067</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5430500" y="16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14144</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4" y="1630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231,251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55147</xdr:rowOff>
    </xdr:from>
    <xdr:to>
      <xdr:col>21</xdr:col>
      <xdr:colOff>212725</xdr:colOff>
      <xdr:row>96</xdr:row>
      <xdr:rowOff>156747</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4541500" y="165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1824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4" y="162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237,718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30990</xdr:rowOff>
    </xdr:from>
    <xdr:to>
      <xdr:col>20</xdr:col>
      <xdr:colOff>9525</xdr:colOff>
      <xdr:row>96</xdr:row>
      <xdr:rowOff>132590</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3652500" y="164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149117</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4" y="1626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250,399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155994</xdr:rowOff>
    </xdr:from>
    <xdr:to>
      <xdr:col>18</xdr:col>
      <xdr:colOff>492125</xdr:colOff>
      <xdr:row>96</xdr:row>
      <xdr:rowOff>86144</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2763500" y="164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102671</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4" y="1621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a:extLst>
            <a:ext uri="{FF2B5EF4-FFF2-40B4-BE49-F238E27FC236}">
              <a16:creationId xmlns:a16="http://schemas.microsoft.com/office/drawing/2014/main" id="{00000000-0008-0000-0700-0000F1020000}"/>
            </a:ext>
          </a:extLst>
        </xdr:cNvPr>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1,987</a:t>
          </a:r>
          <a:r>
            <a:rPr kumimoji="1" lang="ja-JP" altLang="en-US" sz="1300">
              <a:latin typeface="ＭＳ Ｐゴシック"/>
            </a:rPr>
            <a:t>千円となっておいる。</a:t>
          </a:r>
          <a:endParaRPr kumimoji="1" lang="en-US" altLang="ja-JP" sz="1300">
            <a:latin typeface="ＭＳ Ｐゴシック"/>
          </a:endParaRPr>
        </a:p>
        <a:p>
          <a:r>
            <a:rPr kumimoji="1" lang="ja-JP" altLang="en-US" sz="1300">
              <a:latin typeface="ＭＳ Ｐゴシック"/>
            </a:rPr>
            <a:t>・費目毎においては、産業基盤の整備等農林水産費が</a:t>
          </a:r>
          <a:r>
            <a:rPr kumimoji="1" lang="en-US" altLang="ja-JP" sz="1300">
              <a:latin typeface="ＭＳ Ｐゴシック"/>
            </a:rPr>
            <a:t>351</a:t>
          </a:r>
          <a:r>
            <a:rPr kumimoji="1" lang="ja-JP" altLang="en-US" sz="1300">
              <a:latin typeface="ＭＳ Ｐゴシック"/>
            </a:rPr>
            <a:t>千円、生活基盤の整備等土木費が</a:t>
          </a:r>
          <a:r>
            <a:rPr kumimoji="1" lang="en-US" altLang="ja-JP" sz="1300">
              <a:latin typeface="ＭＳ Ｐゴシック"/>
            </a:rPr>
            <a:t>236</a:t>
          </a:r>
          <a:r>
            <a:rPr kumimoji="1" lang="ja-JP" altLang="en-US" sz="1300">
              <a:latin typeface="ＭＳ Ｐゴシック"/>
            </a:rPr>
            <a:t>千円、地域振興等を含む総務費が</a:t>
          </a:r>
          <a:r>
            <a:rPr kumimoji="1" lang="en-US" altLang="ja-JP" sz="1300">
              <a:latin typeface="ＭＳ Ｐゴシック"/>
            </a:rPr>
            <a:t>315</a:t>
          </a:r>
          <a:r>
            <a:rPr kumimoji="1" lang="ja-JP" altLang="en-US" sz="1300">
              <a:latin typeface="ＭＳ Ｐゴシック"/>
            </a:rPr>
            <a:t>千円と高いコストとなっているが、ほぼ横ばい状態で推移している。</a:t>
          </a:r>
          <a:endParaRPr kumimoji="1" lang="en-US" altLang="ja-JP" sz="1300">
            <a:latin typeface="ＭＳ Ｐゴシック"/>
          </a:endParaRPr>
        </a:p>
        <a:p>
          <a:r>
            <a:rPr kumimoji="1" lang="ja-JP" altLang="en-US" sz="1300">
              <a:latin typeface="ＭＳ Ｐゴシック"/>
            </a:rPr>
            <a:t>・一方、高齢者･子育て･障害者対策の社会・児童福祉等の民生費</a:t>
          </a:r>
          <a:r>
            <a:rPr kumimoji="1" lang="en-US" altLang="ja-JP" sz="1300">
              <a:latin typeface="ＭＳ Ｐゴシック"/>
            </a:rPr>
            <a:t>303</a:t>
          </a:r>
          <a:r>
            <a:rPr kumimoji="1" lang="ja-JP" altLang="en-US" sz="1300">
              <a:latin typeface="ＭＳ Ｐゴシック"/>
            </a:rPr>
            <a:t>千円と平成</a:t>
          </a:r>
          <a:r>
            <a:rPr kumimoji="1" lang="en-US" altLang="ja-JP" sz="1300">
              <a:latin typeface="ＭＳ Ｐゴシック"/>
            </a:rPr>
            <a:t>25</a:t>
          </a:r>
          <a:r>
            <a:rPr kumimoji="1" lang="ja-JP" altLang="en-US" sz="1300">
              <a:latin typeface="ＭＳ Ｐゴシック"/>
            </a:rPr>
            <a:t>年度以降、類似団体を上回り、右肩上がりの結果となっている。特別老人養護施設・保育所の新設における影響であるが、今後も高齢化社会及び充実した子育て支援の対策のため、増加する経費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財政調整基金については、例年、適切な財源の確保と歳出の精査により、取り崩しを回避しており、中長期的な見通しをもとに決算剰余金を中心に積立を継続している。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実質収支額は住民ﾆｰｽﾞに対応した施策実行の度合いを考慮しても適正な数値にて推移していると考える。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実質単年度収支も標準財政規模に占める割合が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ﾎﾟｲﾝﾄの増となっている。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各会計とも赤字はなく、健全化数値で推移している。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部住民のための事業実施会計については、受益者負担より運営されるべきものであるが、過疎地域である中山間地域の環境においては、収益に基づく運営は厳しい状況にあり、一般会計予算からの繰入金に頼らざるを得ない事情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今後も住民負担の公平性と均衡性、また妥当性を検証し、適正な運営に努めていく必要がある。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3777477</v>
      </c>
      <c r="BO4" s="349"/>
      <c r="BP4" s="349"/>
      <c r="BQ4" s="349"/>
      <c r="BR4" s="349"/>
      <c r="BS4" s="349"/>
      <c r="BT4" s="349"/>
      <c r="BU4" s="350"/>
      <c r="BV4" s="348">
        <v>3966541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4.8</v>
      </c>
      <c r="CU4" s="355"/>
      <c r="CV4" s="355"/>
      <c r="CW4" s="355"/>
      <c r="CX4" s="355"/>
      <c r="CY4" s="355"/>
      <c r="CZ4" s="355"/>
      <c r="DA4" s="356"/>
      <c r="DB4" s="354">
        <v>4.3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3636885</v>
      </c>
      <c r="BO5" s="386"/>
      <c r="BP5" s="386"/>
      <c r="BQ5" s="386"/>
      <c r="BR5" s="386"/>
      <c r="BS5" s="386"/>
      <c r="BT5" s="386"/>
      <c r="BU5" s="387"/>
      <c r="BV5" s="385">
        <v>3695066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81.599999999999994</v>
      </c>
      <c r="CU5" s="383"/>
      <c r="CV5" s="383"/>
      <c r="CW5" s="383"/>
      <c r="CX5" s="383"/>
      <c r="CY5" s="383"/>
      <c r="CZ5" s="383"/>
      <c r="DA5" s="384"/>
      <c r="DB5" s="382">
        <v>78.8</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140592</v>
      </c>
      <c r="BO6" s="386"/>
      <c r="BP6" s="386"/>
      <c r="BQ6" s="386"/>
      <c r="BR6" s="386"/>
      <c r="BS6" s="386"/>
      <c r="BT6" s="386"/>
      <c r="BU6" s="387"/>
      <c r="BV6" s="385">
        <v>271475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85.8</v>
      </c>
      <c r="CU6" s="423"/>
      <c r="CV6" s="423"/>
      <c r="CW6" s="423"/>
      <c r="CX6" s="423"/>
      <c r="CY6" s="423"/>
      <c r="CZ6" s="423"/>
      <c r="DA6" s="424"/>
      <c r="DB6" s="422">
        <v>83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42041</v>
      </c>
      <c r="BO7" s="386"/>
      <c r="BP7" s="386"/>
      <c r="BQ7" s="386"/>
      <c r="BR7" s="386"/>
      <c r="BS7" s="386"/>
      <c r="BT7" s="386"/>
      <c r="BU7" s="387"/>
      <c r="BV7" s="385">
        <v>183607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2063755</v>
      </c>
      <c r="CU7" s="386"/>
      <c r="CV7" s="386"/>
      <c r="CW7" s="386"/>
      <c r="CX7" s="386"/>
      <c r="CY7" s="386"/>
      <c r="CZ7" s="386"/>
      <c r="DA7" s="387"/>
      <c r="DB7" s="385">
        <v>2021980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98551</v>
      </c>
      <c r="BO8" s="386"/>
      <c r="BP8" s="386"/>
      <c r="BQ8" s="386"/>
      <c r="BR8" s="386"/>
      <c r="BS8" s="386"/>
      <c r="BT8" s="386"/>
      <c r="BU8" s="387"/>
      <c r="BV8" s="385">
        <v>87868</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0.16</v>
      </c>
      <c r="CU8" s="426"/>
      <c r="CV8" s="426"/>
      <c r="CW8" s="426"/>
      <c r="CX8" s="426"/>
      <c r="CY8" s="426"/>
      <c r="CZ8" s="426"/>
      <c r="DA8" s="427"/>
      <c r="DB8" s="425">
        <v>0.16</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1739</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10683</v>
      </c>
      <c r="BO9" s="386"/>
      <c r="BP9" s="386"/>
      <c r="BQ9" s="386"/>
      <c r="BR9" s="386"/>
      <c r="BS9" s="386"/>
      <c r="BT9" s="386"/>
      <c r="BU9" s="387"/>
      <c r="BV9" s="385">
        <v>-9817</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16.100000000000001</v>
      </c>
      <c r="CU9" s="383"/>
      <c r="CV9" s="383"/>
      <c r="CW9" s="383"/>
      <c r="CX9" s="383"/>
      <c r="CY9" s="383"/>
      <c r="CZ9" s="383"/>
      <c r="DA9" s="384"/>
      <c r="DB9" s="382">
        <v>16.899999999999999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1882</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3403</v>
      </c>
      <c r="BO10" s="386"/>
      <c r="BP10" s="386"/>
      <c r="BQ10" s="386"/>
      <c r="BR10" s="386"/>
      <c r="BS10" s="386"/>
      <c r="BT10" s="386"/>
      <c r="BU10" s="387"/>
      <c r="BV10" s="385">
        <v>3403</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102</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1864</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1858</v>
      </c>
      <c r="S13" s="467"/>
      <c r="T13" s="467"/>
      <c r="U13" s="467"/>
      <c r="V13" s="468"/>
      <c r="W13" s="401" t="s">
        <v>121</v>
      </c>
      <c r="X13" s="402"/>
      <c r="Y13" s="402"/>
      <c r="Z13" s="402"/>
      <c r="AA13" s="402"/>
      <c r="AB13" s="392"/>
      <c r="AC13" s="436">
        <v>392</v>
      </c>
      <c r="AD13" s="437"/>
      <c r="AE13" s="437"/>
      <c r="AF13" s="437"/>
      <c r="AG13" s="476"/>
      <c r="AH13" s="436">
        <v>409</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14086</v>
      </c>
      <c r="BO13" s="386"/>
      <c r="BP13" s="386"/>
      <c r="BQ13" s="386"/>
      <c r="BR13" s="386"/>
      <c r="BS13" s="386"/>
      <c r="BT13" s="386"/>
      <c r="BU13" s="387"/>
      <c r="BV13" s="385">
        <v>-6414</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8.1</v>
      </c>
      <c r="CU13" s="383"/>
      <c r="CV13" s="383"/>
      <c r="CW13" s="383"/>
      <c r="CX13" s="383"/>
      <c r="CY13" s="383"/>
      <c r="CZ13" s="383"/>
      <c r="DA13" s="384"/>
      <c r="DB13" s="382">
        <v>8.5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1914</v>
      </c>
      <c r="S14" s="467"/>
      <c r="T14" s="467"/>
      <c r="U14" s="467"/>
      <c r="V14" s="468"/>
      <c r="W14" s="375"/>
      <c r="X14" s="376"/>
      <c r="Y14" s="376"/>
      <c r="Z14" s="376"/>
      <c r="AA14" s="376"/>
      <c r="AB14" s="365"/>
      <c r="AC14" s="469">
        <v>41.4</v>
      </c>
      <c r="AD14" s="470"/>
      <c r="AE14" s="470"/>
      <c r="AF14" s="470"/>
      <c r="AG14" s="471"/>
      <c r="AH14" s="469">
        <v>37.4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118</v>
      </c>
      <c r="CU14" s="481"/>
      <c r="CV14" s="481"/>
      <c r="CW14" s="481"/>
      <c r="CX14" s="481"/>
      <c r="CY14" s="481"/>
      <c r="CZ14" s="481"/>
      <c r="DA14" s="482"/>
      <c r="DB14" s="480" t="s">
        <v>118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1909</v>
      </c>
      <c r="S15" s="467"/>
      <c r="T15" s="467"/>
      <c r="U15" s="467"/>
      <c r="V15" s="468"/>
      <c r="W15" s="401" t="s">
        <v>128</v>
      </c>
      <c r="X15" s="402"/>
      <c r="Y15" s="402"/>
      <c r="Z15" s="402"/>
      <c r="AA15" s="402"/>
      <c r="AB15" s="392"/>
      <c r="AC15" s="436">
        <v>150</v>
      </c>
      <c r="AD15" s="437"/>
      <c r="AE15" s="437"/>
      <c r="AF15" s="437"/>
      <c r="AG15" s="476"/>
      <c r="AH15" s="436">
        <v>221</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303183</v>
      </c>
      <c r="BO15" s="349"/>
      <c r="BP15" s="349"/>
      <c r="BQ15" s="349"/>
      <c r="BR15" s="349"/>
      <c r="BS15" s="349"/>
      <c r="BT15" s="349"/>
      <c r="BU15" s="350"/>
      <c r="BV15" s="348">
        <v>301052</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15.8</v>
      </c>
      <c r="AD16" s="470"/>
      <c r="AE16" s="470"/>
      <c r="AF16" s="470"/>
      <c r="AG16" s="471"/>
      <c r="AH16" s="469">
        <v>20.2</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1903657</v>
      </c>
      <c r="BO16" s="386"/>
      <c r="BP16" s="386"/>
      <c r="BQ16" s="386"/>
      <c r="BR16" s="386"/>
      <c r="BS16" s="386"/>
      <c r="BT16" s="386"/>
      <c r="BU16" s="387"/>
      <c r="BV16" s="385">
        <v>1860029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405</v>
      </c>
      <c r="AD17" s="437"/>
      <c r="AE17" s="437"/>
      <c r="AF17" s="437"/>
      <c r="AG17" s="476"/>
      <c r="AH17" s="436">
        <v>461</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360650</v>
      </c>
      <c r="BO17" s="386"/>
      <c r="BP17" s="386"/>
      <c r="BQ17" s="386"/>
      <c r="BR17" s="386"/>
      <c r="BS17" s="386"/>
      <c r="BT17" s="386"/>
      <c r="BU17" s="387"/>
      <c r="BV17" s="385">
        <v>358717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187.56</v>
      </c>
      <c r="M18" s="498"/>
      <c r="N18" s="498"/>
      <c r="O18" s="498"/>
      <c r="P18" s="498"/>
      <c r="Q18" s="498"/>
      <c r="R18" s="499"/>
      <c r="S18" s="499"/>
      <c r="T18" s="499"/>
      <c r="U18" s="499"/>
      <c r="V18" s="500"/>
      <c r="W18" s="403"/>
      <c r="X18" s="404"/>
      <c r="Y18" s="404"/>
      <c r="Z18" s="404"/>
      <c r="AA18" s="404"/>
      <c r="AB18" s="395"/>
      <c r="AC18" s="501">
        <v>42.8</v>
      </c>
      <c r="AD18" s="502"/>
      <c r="AE18" s="502"/>
      <c r="AF18" s="502"/>
      <c r="AG18" s="503"/>
      <c r="AH18" s="501">
        <v>42.2</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1727122</v>
      </c>
      <c r="BO18" s="386"/>
      <c r="BP18" s="386"/>
      <c r="BQ18" s="386"/>
      <c r="BR18" s="386"/>
      <c r="BS18" s="386"/>
      <c r="BT18" s="386"/>
      <c r="BU18" s="387"/>
      <c r="BV18" s="385">
        <v>1617851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2591609</v>
      </c>
      <c r="BO19" s="386"/>
      <c r="BP19" s="386"/>
      <c r="BQ19" s="386"/>
      <c r="BR19" s="386"/>
      <c r="BS19" s="386"/>
      <c r="BT19" s="386"/>
      <c r="BU19" s="387"/>
      <c r="BV19" s="385">
        <v>2624071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688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2946286</v>
      </c>
      <c r="BO23" s="386"/>
      <c r="BP23" s="386"/>
      <c r="BQ23" s="386"/>
      <c r="BR23" s="386"/>
      <c r="BS23" s="386"/>
      <c r="BT23" s="386"/>
      <c r="BU23" s="387"/>
      <c r="BV23" s="385">
        <v>2920313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6560</v>
      </c>
      <c r="R24" s="437"/>
      <c r="S24" s="437"/>
      <c r="T24" s="437"/>
      <c r="U24" s="437"/>
      <c r="V24" s="476"/>
      <c r="W24" s="531"/>
      <c r="X24" s="519"/>
      <c r="Y24" s="520"/>
      <c r="Z24" s="435" t="s">
        <v>152</v>
      </c>
      <c r="AA24" s="415"/>
      <c r="AB24" s="415"/>
      <c r="AC24" s="415"/>
      <c r="AD24" s="415"/>
      <c r="AE24" s="415"/>
      <c r="AF24" s="415"/>
      <c r="AG24" s="416"/>
      <c r="AH24" s="436">
        <v>47</v>
      </c>
      <c r="AI24" s="437"/>
      <c r="AJ24" s="437"/>
      <c r="AK24" s="437"/>
      <c r="AL24" s="476"/>
      <c r="AM24" s="436">
        <v>145277</v>
      </c>
      <c r="AN24" s="437"/>
      <c r="AO24" s="437"/>
      <c r="AP24" s="437"/>
      <c r="AQ24" s="437"/>
      <c r="AR24" s="476"/>
      <c r="AS24" s="436">
        <v>3091</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2852716</v>
      </c>
      <c r="BO24" s="386"/>
      <c r="BP24" s="386"/>
      <c r="BQ24" s="386"/>
      <c r="BR24" s="386"/>
      <c r="BS24" s="386"/>
      <c r="BT24" s="386"/>
      <c r="BU24" s="387"/>
      <c r="BV24" s="385">
        <v>2856792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5290</v>
      </c>
      <c r="R25" s="437"/>
      <c r="S25" s="437"/>
      <c r="T25" s="437"/>
      <c r="U25" s="437"/>
      <c r="V25" s="476"/>
      <c r="W25" s="531"/>
      <c r="X25" s="519"/>
      <c r="Y25" s="520"/>
      <c r="Z25" s="435" t="s">
        <v>155</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72923</v>
      </c>
      <c r="BO25" s="349"/>
      <c r="BP25" s="349"/>
      <c r="BQ25" s="349"/>
      <c r="BR25" s="349"/>
      <c r="BS25" s="349"/>
      <c r="BT25" s="349"/>
      <c r="BU25" s="350"/>
      <c r="BV25" s="348">
        <v>86545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5050</v>
      </c>
      <c r="R26" s="437"/>
      <c r="S26" s="437"/>
      <c r="T26" s="437"/>
      <c r="U26" s="437"/>
      <c r="V26" s="476"/>
      <c r="W26" s="531"/>
      <c r="X26" s="519"/>
      <c r="Y26" s="520"/>
      <c r="Z26" s="435" t="s">
        <v>158</v>
      </c>
      <c r="AA26" s="541"/>
      <c r="AB26" s="541"/>
      <c r="AC26" s="541"/>
      <c r="AD26" s="541"/>
      <c r="AE26" s="541"/>
      <c r="AF26" s="541"/>
      <c r="AG26" s="542"/>
      <c r="AH26" s="436">
        <v>1</v>
      </c>
      <c r="AI26" s="437"/>
      <c r="AJ26" s="437"/>
      <c r="AK26" s="437"/>
      <c r="AL26" s="476"/>
      <c r="AM26" s="436" t="s">
        <v>159</v>
      </c>
      <c r="AN26" s="437"/>
      <c r="AO26" s="437"/>
      <c r="AP26" s="437"/>
      <c r="AQ26" s="437"/>
      <c r="AR26" s="476"/>
      <c r="AS26" s="436" t="s">
        <v>159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2720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7602</v>
      </c>
      <c r="AN27" s="437"/>
      <c r="AO27" s="437"/>
      <c r="AP27" s="437"/>
      <c r="AQ27" s="437"/>
      <c r="AR27" s="476"/>
      <c r="AS27" s="436">
        <v>2534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123450</v>
      </c>
      <c r="BO27" s="555"/>
      <c r="BP27" s="555"/>
      <c r="BQ27" s="555"/>
      <c r="BR27" s="555"/>
      <c r="BS27" s="555"/>
      <c r="BT27" s="555"/>
      <c r="BU27" s="556"/>
      <c r="BV27" s="554">
        <v>123450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2030</v>
      </c>
      <c r="R28" s="437"/>
      <c r="S28" s="437"/>
      <c r="T28" s="437"/>
      <c r="U28" s="437"/>
      <c r="V28" s="476"/>
      <c r="W28" s="531"/>
      <c r="X28" s="519"/>
      <c r="Y28" s="520"/>
      <c r="Z28" s="435" t="s">
        <v>165</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1012816</v>
      </c>
      <c r="BO28" s="349"/>
      <c r="BP28" s="349"/>
      <c r="BQ28" s="349"/>
      <c r="BR28" s="349"/>
      <c r="BS28" s="349"/>
      <c r="BT28" s="349"/>
      <c r="BU28" s="350"/>
      <c r="BV28" s="348">
        <v>1009413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6</v>
      </c>
      <c r="M29" s="437"/>
      <c r="N29" s="437"/>
      <c r="O29" s="437"/>
      <c r="P29" s="476"/>
      <c r="Q29" s="436">
        <v>1880</v>
      </c>
      <c r="R29" s="437"/>
      <c r="S29" s="437"/>
      <c r="T29" s="437"/>
      <c r="U29" s="437"/>
      <c r="V29" s="476"/>
      <c r="W29" s="532"/>
      <c r="X29" s="533"/>
      <c r="Y29" s="534"/>
      <c r="Z29" s="435" t="s">
        <v>169</v>
      </c>
      <c r="AA29" s="415"/>
      <c r="AB29" s="415"/>
      <c r="AC29" s="415"/>
      <c r="AD29" s="415"/>
      <c r="AE29" s="415"/>
      <c r="AF29" s="415"/>
      <c r="AG29" s="416"/>
      <c r="AH29" s="436">
        <v>50</v>
      </c>
      <c r="AI29" s="437"/>
      <c r="AJ29" s="437"/>
      <c r="AK29" s="437"/>
      <c r="AL29" s="476"/>
      <c r="AM29" s="436">
        <v>152879</v>
      </c>
      <c r="AN29" s="437"/>
      <c r="AO29" s="437"/>
      <c r="AP29" s="437"/>
      <c r="AQ29" s="437"/>
      <c r="AR29" s="476"/>
      <c r="AS29" s="436">
        <v>3058</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33049</v>
      </c>
      <c r="BO29" s="386"/>
      <c r="BP29" s="386"/>
      <c r="BQ29" s="386"/>
      <c r="BR29" s="386"/>
      <c r="BS29" s="386"/>
      <c r="BT29" s="386"/>
      <c r="BU29" s="387"/>
      <c r="BV29" s="385">
        <v>33032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2340081</v>
      </c>
      <c r="BO30" s="555"/>
      <c r="BP30" s="555"/>
      <c r="BQ30" s="555"/>
      <c r="BR30" s="555"/>
      <c r="BS30" s="555"/>
      <c r="BT30" s="555"/>
      <c r="BU30" s="556"/>
      <c r="BV30" s="554">
        <v>2206454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宮崎県北部広域事務組合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ウッドピア諸塚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宮崎県北部広域事務組合(特別会計)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エバーグリーン</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入郷地区衛生組合</v>
      </c>
      <c r="BZ36" s="567"/>
      <c r="CA36" s="567"/>
      <c r="CB36" s="567"/>
      <c r="CC36" s="567"/>
      <c r="CD36" s="567"/>
      <c r="CE36" s="567"/>
      <c r="CF36" s="567"/>
      <c r="CG36" s="567"/>
      <c r="CH36" s="567"/>
      <c r="CI36" s="567"/>
      <c r="CJ36" s="567"/>
      <c r="CK36" s="567"/>
      <c r="CL36" s="567"/>
      <c r="CM36" s="567"/>
      <c r="CN36" s="165"/>
      <c r="CO36" s="566">
        <f t="shared" si="3"/>
        <v>18</v>
      </c>
      <c r="CP36" s="566"/>
      <c r="CQ36" s="567" t="str">
        <f>IF('各会計、関係団体の財政状況及び健全化判断比率'!BS9="","",'各会計、関係団体の財政状況及び健全化判断比率'!BS9)</f>
        <v>宮崎県林業公社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国民健康保険診療所事業特別会計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宮崎県市町村総合事務組合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宮崎県市町村総合事務組合（特別会計）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日向東臼杵広域連合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宮崎県後期高齢者医療広域連合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宮崎県後期高齢者医療広域連合（特別会計）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4" t="s">
        <v>526</v>
      </c>
      <c r="D34" s="1154"/>
      <c r="E34" s="1155"/>
      <c r="F34" s="32">
        <v>13.55</v>
      </c>
      <c r="G34" s="33">
        <v>13.96</v>
      </c>
      <c r="H34" s="33">
        <v>4.57</v>
      </c>
      <c r="I34" s="33">
        <v>4.34</v>
      </c>
      <c r="J34" s="34">
        <v>4.7699999999999996</v>
      </c>
      <c r="K34" s="22"/>
      <c r="L34" s="22"/>
      <c r="M34" s="22"/>
      <c r="N34" s="22"/>
      <c r="O34" s="22"/>
      <c r="P34" s="22"/>
    </row>
    <row r="35" spans="1:16" ht="39" customHeight="1" x14ac:dyDescent="0.15">
      <c r="A35" s="22"/>
      <c r="B35" s="35"/>
      <c r="C35" s="1148" t="s">
        <v>527</v>
      </c>
      <c r="D35" s="1149"/>
      <c r="E35" s="1150"/>
      <c r="F35" s="36">
        <v>0</v>
      </c>
      <c r="G35" s="37">
        <v>1.33</v>
      </c>
      <c r="H35" s="37">
        <v>1.61</v>
      </c>
      <c r="I35" s="37">
        <v>1.34</v>
      </c>
      <c r="J35" s="38">
        <v>1.45</v>
      </c>
      <c r="K35" s="22"/>
      <c r="L35" s="22"/>
      <c r="M35" s="22"/>
      <c r="N35" s="22"/>
      <c r="O35" s="22"/>
      <c r="P35" s="22"/>
    </row>
    <row r="36" spans="1:16" ht="39" customHeight="1" x14ac:dyDescent="0.15">
      <c r="A36" s="22"/>
      <c r="B36" s="35"/>
      <c r="C36" s="1148" t="s">
        <v>528</v>
      </c>
      <c r="D36" s="1149"/>
      <c r="E36" s="1150"/>
      <c r="F36" s="36" t="s">
        <v>479</v>
      </c>
      <c r="G36" s="37">
        <v>0.95</v>
      </c>
      <c r="H36" s="37">
        <v>1</v>
      </c>
      <c r="I36" s="37">
        <v>0.65</v>
      </c>
      <c r="J36" s="38">
        <v>1.27</v>
      </c>
      <c r="K36" s="22"/>
      <c r="L36" s="22"/>
      <c r="M36" s="22"/>
      <c r="N36" s="22"/>
      <c r="O36" s="22"/>
      <c r="P36" s="22"/>
    </row>
    <row r="37" spans="1:16" ht="39" customHeight="1" x14ac:dyDescent="0.15">
      <c r="A37" s="22"/>
      <c r="B37" s="35"/>
      <c r="C37" s="1148" t="s">
        <v>529</v>
      </c>
      <c r="D37" s="1149"/>
      <c r="E37" s="1150"/>
      <c r="F37" s="36">
        <v>0.15</v>
      </c>
      <c r="G37" s="37">
        <v>0.23</v>
      </c>
      <c r="H37" s="37">
        <v>0.33</v>
      </c>
      <c r="I37" s="37">
        <v>0.65</v>
      </c>
      <c r="J37" s="38">
        <v>1</v>
      </c>
      <c r="K37" s="22"/>
      <c r="L37" s="22"/>
      <c r="M37" s="22"/>
      <c r="N37" s="22"/>
      <c r="O37" s="22"/>
      <c r="P37" s="22"/>
    </row>
    <row r="38" spans="1:16" ht="39" customHeight="1" x14ac:dyDescent="0.15">
      <c r="A38" s="22"/>
      <c r="B38" s="35"/>
      <c r="C38" s="1148" t="s">
        <v>530</v>
      </c>
      <c r="D38" s="1149"/>
      <c r="E38" s="1150"/>
      <c r="F38" s="36">
        <v>0.16</v>
      </c>
      <c r="G38" s="37">
        <v>0.09</v>
      </c>
      <c r="H38" s="37">
        <v>0.05</v>
      </c>
      <c r="I38" s="37">
        <v>0.48</v>
      </c>
      <c r="J38" s="38">
        <v>0.16</v>
      </c>
      <c r="K38" s="22"/>
      <c r="L38" s="22"/>
      <c r="M38" s="22"/>
      <c r="N38" s="22"/>
      <c r="O38" s="22"/>
      <c r="P38" s="22"/>
    </row>
    <row r="39" spans="1:16" ht="39" customHeight="1" x14ac:dyDescent="0.15">
      <c r="A39" s="22"/>
      <c r="B39" s="35"/>
      <c r="C39" s="1148" t="s">
        <v>531</v>
      </c>
      <c r="D39" s="1149"/>
      <c r="E39" s="1150"/>
      <c r="F39" s="36">
        <v>0.05</v>
      </c>
      <c r="G39" s="37">
        <v>0.08</v>
      </c>
      <c r="H39" s="37">
        <v>7.0000000000000007E-2</v>
      </c>
      <c r="I39" s="37">
        <v>0.2</v>
      </c>
      <c r="J39" s="38">
        <v>7.0000000000000007E-2</v>
      </c>
      <c r="K39" s="22"/>
      <c r="L39" s="22"/>
      <c r="M39" s="22"/>
      <c r="N39" s="22"/>
      <c r="O39" s="22"/>
      <c r="P39" s="22"/>
    </row>
    <row r="40" spans="1:16" ht="39" customHeight="1" x14ac:dyDescent="0.15">
      <c r="A40" s="22"/>
      <c r="B40" s="35"/>
      <c r="C40" s="1148" t="s">
        <v>532</v>
      </c>
      <c r="D40" s="1149"/>
      <c r="E40" s="1150"/>
      <c r="F40" s="36">
        <v>0.08</v>
      </c>
      <c r="G40" s="37">
        <v>0.03</v>
      </c>
      <c r="H40" s="37">
        <v>0</v>
      </c>
      <c r="I40" s="37">
        <v>0</v>
      </c>
      <c r="J40" s="38">
        <v>0.02</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533</v>
      </c>
      <c r="D42" s="1149"/>
      <c r="E42" s="1150"/>
      <c r="F42" s="36" t="s">
        <v>479</v>
      </c>
      <c r="G42" s="37" t="s">
        <v>479</v>
      </c>
      <c r="H42" s="37" t="s">
        <v>479</v>
      </c>
      <c r="I42" s="37" t="s">
        <v>479</v>
      </c>
      <c r="J42" s="38" t="s">
        <v>479</v>
      </c>
      <c r="K42" s="22"/>
      <c r="L42" s="22"/>
      <c r="M42" s="22"/>
      <c r="N42" s="22"/>
      <c r="O42" s="22"/>
      <c r="P42" s="22"/>
    </row>
    <row r="43" spans="1:16" ht="39" customHeight="1" thickBot="1" x14ac:dyDescent="0.2">
      <c r="A43" s="22"/>
      <c r="B43" s="40"/>
      <c r="C43" s="1151" t="s">
        <v>534</v>
      </c>
      <c r="D43" s="1152"/>
      <c r="E43" s="1153"/>
      <c r="F43" s="41">
        <v>9.5299999999999994</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539</v>
      </c>
      <c r="L45" s="60">
        <v>485</v>
      </c>
      <c r="M45" s="60">
        <v>458</v>
      </c>
      <c r="N45" s="60">
        <v>443</v>
      </c>
      <c r="O45" s="61">
        <v>417</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479</v>
      </c>
      <c r="L46" s="64" t="s">
        <v>479</v>
      </c>
      <c r="M46" s="64" t="s">
        <v>479</v>
      </c>
      <c r="N46" s="64" t="s">
        <v>479</v>
      </c>
      <c r="O46" s="65" t="s">
        <v>479</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479</v>
      </c>
      <c r="L47" s="64" t="s">
        <v>479</v>
      </c>
      <c r="M47" s="64" t="s">
        <v>479</v>
      </c>
      <c r="N47" s="64" t="s">
        <v>479</v>
      </c>
      <c r="O47" s="65" t="s">
        <v>479</v>
      </c>
      <c r="P47" s="48"/>
      <c r="Q47" s="48"/>
      <c r="R47" s="48"/>
      <c r="S47" s="48"/>
      <c r="T47" s="48"/>
      <c r="U47" s="48"/>
    </row>
    <row r="48" spans="1:21" ht="30.75" customHeight="1" x14ac:dyDescent="0.15">
      <c r="A48" s="48"/>
      <c r="B48" s="1166"/>
      <c r="C48" s="1167"/>
      <c r="D48" s="62"/>
      <c r="E48" s="1158" t="s">
        <v>15</v>
      </c>
      <c r="F48" s="1158"/>
      <c r="G48" s="1158"/>
      <c r="H48" s="1158"/>
      <c r="I48" s="1158"/>
      <c r="J48" s="1159"/>
      <c r="K48" s="63">
        <v>49</v>
      </c>
      <c r="L48" s="64">
        <v>42</v>
      </c>
      <c r="M48" s="64">
        <v>38</v>
      </c>
      <c r="N48" s="64">
        <v>20</v>
      </c>
      <c r="O48" s="65">
        <v>30</v>
      </c>
      <c r="P48" s="48"/>
      <c r="Q48" s="48"/>
      <c r="R48" s="48"/>
      <c r="S48" s="48"/>
      <c r="T48" s="48"/>
      <c r="U48" s="48"/>
    </row>
    <row r="49" spans="1:21" ht="30.75" customHeight="1" x14ac:dyDescent="0.15">
      <c r="A49" s="48"/>
      <c r="B49" s="1166"/>
      <c r="C49" s="1167"/>
      <c r="D49" s="62"/>
      <c r="E49" s="1158" t="s">
        <v>16</v>
      </c>
      <c r="F49" s="1158"/>
      <c r="G49" s="1158"/>
      <c r="H49" s="1158"/>
      <c r="I49" s="1158"/>
      <c r="J49" s="1159"/>
      <c r="K49" s="63">
        <v>27</v>
      </c>
      <c r="L49" s="64">
        <v>25</v>
      </c>
      <c r="M49" s="64">
        <v>25</v>
      </c>
      <c r="N49" s="64">
        <v>25</v>
      </c>
      <c r="O49" s="65">
        <v>28</v>
      </c>
      <c r="P49" s="48"/>
      <c r="Q49" s="48"/>
      <c r="R49" s="48"/>
      <c r="S49" s="48"/>
      <c r="T49" s="48"/>
      <c r="U49" s="48"/>
    </row>
    <row r="50" spans="1:21" ht="30.75" customHeight="1" x14ac:dyDescent="0.15">
      <c r="A50" s="48"/>
      <c r="B50" s="1166"/>
      <c r="C50" s="1167"/>
      <c r="D50" s="62"/>
      <c r="E50" s="1158" t="s">
        <v>17</v>
      </c>
      <c r="F50" s="1158"/>
      <c r="G50" s="1158"/>
      <c r="H50" s="1158"/>
      <c r="I50" s="1158"/>
      <c r="J50" s="1159"/>
      <c r="K50" s="63">
        <v>20</v>
      </c>
      <c r="L50" s="64">
        <v>19</v>
      </c>
      <c r="M50" s="64">
        <v>17</v>
      </c>
      <c r="N50" s="64">
        <v>15</v>
      </c>
      <c r="O50" s="65">
        <v>14</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479</v>
      </c>
      <c r="L51" s="64" t="s">
        <v>479</v>
      </c>
      <c r="M51" s="64" t="s">
        <v>479</v>
      </c>
      <c r="N51" s="64" t="s">
        <v>479</v>
      </c>
      <c r="O51" s="65" t="s">
        <v>479</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436</v>
      </c>
      <c r="L52" s="64">
        <v>412</v>
      </c>
      <c r="M52" s="64">
        <v>386</v>
      </c>
      <c r="N52" s="64">
        <v>371</v>
      </c>
      <c r="O52" s="65">
        <v>359</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199</v>
      </c>
      <c r="L53" s="69">
        <v>159</v>
      </c>
      <c r="M53" s="69">
        <v>152</v>
      </c>
      <c r="N53" s="69">
        <v>132</v>
      </c>
      <c r="O53" s="70">
        <v>130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2" t="s">
        <v>24</v>
      </c>
      <c r="C41" s="1173"/>
      <c r="D41" s="81"/>
      <c r="E41" s="1178" t="s">
        <v>25</v>
      </c>
      <c r="F41" s="1178"/>
      <c r="G41" s="1178"/>
      <c r="H41" s="1179"/>
      <c r="I41" s="82">
        <v>3437</v>
      </c>
      <c r="J41" s="83">
        <v>3000</v>
      </c>
      <c r="K41" s="83">
        <v>2949</v>
      </c>
      <c r="L41" s="83">
        <v>2920</v>
      </c>
      <c r="M41" s="84">
        <v>2946</v>
      </c>
    </row>
    <row r="42" spans="2:13" ht="27.75" customHeight="1" x14ac:dyDescent="0.15">
      <c r="B42" s="1174"/>
      <c r="C42" s="1175"/>
      <c r="D42" s="85"/>
      <c r="E42" s="1180" t="s">
        <v>26</v>
      </c>
      <c r="F42" s="1180"/>
      <c r="G42" s="1180"/>
      <c r="H42" s="1181"/>
      <c r="I42" s="86">
        <v>137</v>
      </c>
      <c r="J42" s="87">
        <v>119</v>
      </c>
      <c r="K42" s="87">
        <v>102</v>
      </c>
      <c r="L42" s="87">
        <v>87</v>
      </c>
      <c r="M42" s="88">
        <v>73</v>
      </c>
    </row>
    <row r="43" spans="2:13" ht="27.75" customHeight="1" x14ac:dyDescent="0.15">
      <c r="B43" s="1174"/>
      <c r="C43" s="1175"/>
      <c r="D43" s="85"/>
      <c r="E43" s="1180" t="s">
        <v>27</v>
      </c>
      <c r="F43" s="1180"/>
      <c r="G43" s="1180"/>
      <c r="H43" s="1181"/>
      <c r="I43" s="86">
        <v>299</v>
      </c>
      <c r="J43" s="87">
        <v>267</v>
      </c>
      <c r="K43" s="87">
        <v>235</v>
      </c>
      <c r="L43" s="87">
        <v>184</v>
      </c>
      <c r="M43" s="88">
        <v>266</v>
      </c>
    </row>
    <row r="44" spans="2:13" ht="27.75" customHeight="1" x14ac:dyDescent="0.15">
      <c r="B44" s="1174"/>
      <c r="C44" s="1175"/>
      <c r="D44" s="85"/>
      <c r="E44" s="1180" t="s">
        <v>28</v>
      </c>
      <c r="F44" s="1180"/>
      <c r="G44" s="1180"/>
      <c r="H44" s="1181"/>
      <c r="I44" s="86">
        <v>138</v>
      </c>
      <c r="J44" s="87">
        <v>131</v>
      </c>
      <c r="K44" s="87">
        <v>113</v>
      </c>
      <c r="L44" s="87">
        <v>93</v>
      </c>
      <c r="M44" s="88">
        <v>66</v>
      </c>
    </row>
    <row r="45" spans="2:13" ht="27.75" customHeight="1" x14ac:dyDescent="0.15">
      <c r="B45" s="1174"/>
      <c r="C45" s="1175"/>
      <c r="D45" s="85"/>
      <c r="E45" s="1180" t="s">
        <v>29</v>
      </c>
      <c r="F45" s="1180"/>
      <c r="G45" s="1180"/>
      <c r="H45" s="1181"/>
      <c r="I45" s="86">
        <v>286</v>
      </c>
      <c r="J45" s="87">
        <v>191</v>
      </c>
      <c r="K45" s="87">
        <v>270</v>
      </c>
      <c r="L45" s="87">
        <v>276</v>
      </c>
      <c r="M45" s="88">
        <v>253</v>
      </c>
    </row>
    <row r="46" spans="2:13" ht="27.75" customHeight="1" x14ac:dyDescent="0.15">
      <c r="B46" s="1174"/>
      <c r="C46" s="1175"/>
      <c r="D46" s="85"/>
      <c r="E46" s="1180" t="s">
        <v>30</v>
      </c>
      <c r="F46" s="1180"/>
      <c r="G46" s="1180"/>
      <c r="H46" s="1181"/>
      <c r="I46" s="86" t="s">
        <v>479</v>
      </c>
      <c r="J46" s="87" t="s">
        <v>479</v>
      </c>
      <c r="K46" s="87" t="s">
        <v>479</v>
      </c>
      <c r="L46" s="87" t="s">
        <v>479</v>
      </c>
      <c r="M46" s="88" t="s">
        <v>479</v>
      </c>
    </row>
    <row r="47" spans="2:13" ht="27.75" customHeight="1" x14ac:dyDescent="0.15">
      <c r="B47" s="1174"/>
      <c r="C47" s="1175"/>
      <c r="D47" s="85"/>
      <c r="E47" s="1180" t="s">
        <v>31</v>
      </c>
      <c r="F47" s="1180"/>
      <c r="G47" s="1180"/>
      <c r="H47" s="1181"/>
      <c r="I47" s="86" t="s">
        <v>479</v>
      </c>
      <c r="J47" s="87" t="s">
        <v>479</v>
      </c>
      <c r="K47" s="87" t="s">
        <v>479</v>
      </c>
      <c r="L47" s="87" t="s">
        <v>479</v>
      </c>
      <c r="M47" s="88" t="s">
        <v>479</v>
      </c>
    </row>
    <row r="48" spans="2:13" ht="27.75" customHeight="1" x14ac:dyDescent="0.15">
      <c r="B48" s="1176"/>
      <c r="C48" s="1177"/>
      <c r="D48" s="85"/>
      <c r="E48" s="1180" t="s">
        <v>32</v>
      </c>
      <c r="F48" s="1180"/>
      <c r="G48" s="1180"/>
      <c r="H48" s="1181"/>
      <c r="I48" s="86" t="s">
        <v>479</v>
      </c>
      <c r="J48" s="87" t="s">
        <v>479</v>
      </c>
      <c r="K48" s="87" t="s">
        <v>479</v>
      </c>
      <c r="L48" s="87" t="s">
        <v>479</v>
      </c>
      <c r="M48" s="88" t="s">
        <v>479</v>
      </c>
    </row>
    <row r="49" spans="2:13" ht="27.75" customHeight="1" x14ac:dyDescent="0.15">
      <c r="B49" s="1182" t="s">
        <v>33</v>
      </c>
      <c r="C49" s="1183"/>
      <c r="D49" s="89"/>
      <c r="E49" s="1180" t="s">
        <v>34</v>
      </c>
      <c r="F49" s="1180"/>
      <c r="G49" s="1180"/>
      <c r="H49" s="1181"/>
      <c r="I49" s="86">
        <v>2410</v>
      </c>
      <c r="J49" s="87">
        <v>2966</v>
      </c>
      <c r="K49" s="87">
        <v>3322</v>
      </c>
      <c r="L49" s="87">
        <v>3446</v>
      </c>
      <c r="M49" s="88">
        <v>3583</v>
      </c>
    </row>
    <row r="50" spans="2:13" ht="27.75" customHeight="1" x14ac:dyDescent="0.15">
      <c r="B50" s="1174"/>
      <c r="C50" s="1175"/>
      <c r="D50" s="85"/>
      <c r="E50" s="1180" t="s">
        <v>35</v>
      </c>
      <c r="F50" s="1180"/>
      <c r="G50" s="1180"/>
      <c r="H50" s="1181"/>
      <c r="I50" s="86" t="s">
        <v>479</v>
      </c>
      <c r="J50" s="87" t="s">
        <v>479</v>
      </c>
      <c r="K50" s="87" t="s">
        <v>479</v>
      </c>
      <c r="L50" s="87" t="s">
        <v>479</v>
      </c>
      <c r="M50" s="88" t="s">
        <v>479</v>
      </c>
    </row>
    <row r="51" spans="2:13" ht="27.75" customHeight="1" x14ac:dyDescent="0.15">
      <c r="B51" s="1176"/>
      <c r="C51" s="1177"/>
      <c r="D51" s="85"/>
      <c r="E51" s="1180" t="s">
        <v>36</v>
      </c>
      <c r="F51" s="1180"/>
      <c r="G51" s="1180"/>
      <c r="H51" s="1181"/>
      <c r="I51" s="86">
        <v>2688</v>
      </c>
      <c r="J51" s="87">
        <v>2529</v>
      </c>
      <c r="K51" s="87">
        <v>2529</v>
      </c>
      <c r="L51" s="87">
        <v>2379</v>
      </c>
      <c r="M51" s="88">
        <v>2484</v>
      </c>
    </row>
    <row r="52" spans="2:13" ht="27.75" customHeight="1" thickBot="1" x14ac:dyDescent="0.2">
      <c r="B52" s="1184" t="s">
        <v>37</v>
      </c>
      <c r="C52" s="1185"/>
      <c r="D52" s="90"/>
      <c r="E52" s="1186" t="s">
        <v>38</v>
      </c>
      <c r="F52" s="1186"/>
      <c r="G52" s="1186"/>
      <c r="H52" s="1187"/>
      <c r="I52" s="91">
        <v>-801</v>
      </c>
      <c r="J52" s="92">
        <v>-1789</v>
      </c>
      <c r="K52" s="92">
        <v>-2184</v>
      </c>
      <c r="L52" s="92">
        <v>-2264</v>
      </c>
      <c r="M52" s="93">
        <v>-2462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344390</v>
      </c>
      <c r="E3" s="116"/>
      <c r="F3" s="117">
        <v>216155</v>
      </c>
      <c r="G3" s="118"/>
      <c r="H3" s="119"/>
    </row>
    <row r="4" spans="1:8" x14ac:dyDescent="0.15">
      <c r="A4" s="120"/>
      <c r="B4" s="121"/>
      <c r="C4" s="122"/>
      <c r="D4" s="123">
        <v>174521</v>
      </c>
      <c r="E4" s="124"/>
      <c r="F4" s="125">
        <v>108827</v>
      </c>
      <c r="G4" s="126"/>
      <c r="H4" s="127"/>
    </row>
    <row r="5" spans="1:8" x14ac:dyDescent="0.15">
      <c r="A5" s="108" t="s">
        <v>513</v>
      </c>
      <c r="B5" s="113"/>
      <c r="C5" s="114"/>
      <c r="D5" s="115">
        <v>369547</v>
      </c>
      <c r="E5" s="116"/>
      <c r="F5" s="117">
        <v>228305</v>
      </c>
      <c r="G5" s="118"/>
      <c r="H5" s="119"/>
    </row>
    <row r="6" spans="1:8" x14ac:dyDescent="0.15">
      <c r="A6" s="120"/>
      <c r="B6" s="121"/>
      <c r="C6" s="122"/>
      <c r="D6" s="123">
        <v>177945</v>
      </c>
      <c r="E6" s="124"/>
      <c r="F6" s="125">
        <v>86611</v>
      </c>
      <c r="G6" s="126"/>
      <c r="H6" s="127"/>
    </row>
    <row r="7" spans="1:8" x14ac:dyDescent="0.15">
      <c r="A7" s="108" t="s">
        <v>514</v>
      </c>
      <c r="B7" s="113"/>
      <c r="C7" s="114"/>
      <c r="D7" s="115">
        <v>576533</v>
      </c>
      <c r="E7" s="116"/>
      <c r="F7" s="117">
        <v>316331</v>
      </c>
      <c r="G7" s="118"/>
      <c r="H7" s="119"/>
    </row>
    <row r="8" spans="1:8" x14ac:dyDescent="0.15">
      <c r="A8" s="120"/>
      <c r="B8" s="121"/>
      <c r="C8" s="122"/>
      <c r="D8" s="123">
        <v>308856</v>
      </c>
      <c r="E8" s="124"/>
      <c r="F8" s="125">
        <v>106387</v>
      </c>
      <c r="G8" s="126"/>
      <c r="H8" s="127"/>
    </row>
    <row r="9" spans="1:8" x14ac:dyDescent="0.15">
      <c r="A9" s="108" t="s">
        <v>515</v>
      </c>
      <c r="B9" s="113"/>
      <c r="C9" s="114"/>
      <c r="D9" s="115">
        <v>620304</v>
      </c>
      <c r="E9" s="116"/>
      <c r="F9" s="117">
        <v>333013</v>
      </c>
      <c r="G9" s="118"/>
      <c r="H9" s="119"/>
    </row>
    <row r="10" spans="1:8" x14ac:dyDescent="0.15">
      <c r="A10" s="120"/>
      <c r="B10" s="121"/>
      <c r="C10" s="122"/>
      <c r="D10" s="123">
        <v>266823</v>
      </c>
      <c r="E10" s="124"/>
      <c r="F10" s="125">
        <v>126732</v>
      </c>
      <c r="G10" s="126"/>
      <c r="H10" s="127"/>
    </row>
    <row r="11" spans="1:8" x14ac:dyDescent="0.15">
      <c r="A11" s="108" t="s">
        <v>516</v>
      </c>
      <c r="B11" s="113"/>
      <c r="C11" s="114"/>
      <c r="D11" s="115">
        <v>607871</v>
      </c>
      <c r="E11" s="116"/>
      <c r="F11" s="117">
        <v>280458</v>
      </c>
      <c r="G11" s="118"/>
      <c r="H11" s="119"/>
    </row>
    <row r="12" spans="1:8" x14ac:dyDescent="0.15">
      <c r="A12" s="120"/>
      <c r="B12" s="121"/>
      <c r="C12" s="128"/>
      <c r="D12" s="123">
        <v>378204</v>
      </c>
      <c r="E12" s="124"/>
      <c r="F12" s="125">
        <v>127286</v>
      </c>
      <c r="G12" s="126"/>
      <c r="H12" s="127"/>
    </row>
    <row r="13" spans="1:8" x14ac:dyDescent="0.15">
      <c r="A13" s="108"/>
      <c r="B13" s="113"/>
      <c r="C13" s="129"/>
      <c r="D13" s="130">
        <v>503729</v>
      </c>
      <c r="E13" s="131"/>
      <c r="F13" s="132">
        <v>274852</v>
      </c>
      <c r="G13" s="133"/>
      <c r="H13" s="119"/>
    </row>
    <row r="14" spans="1:8" x14ac:dyDescent="0.15">
      <c r="A14" s="120"/>
      <c r="B14" s="121"/>
      <c r="C14" s="122"/>
      <c r="D14" s="123">
        <v>261270</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13.56</v>
      </c>
      <c r="C19" s="134">
        <f>ROUND(VALUE(SUBSTITUTE(実質収支比率等に係る経年分析!G$48,"▲","-")),2)</f>
        <v>13.96</v>
      </c>
      <c r="D19" s="134">
        <f>ROUND(VALUE(SUBSTITUTE(実質収支比率等に係る経年分析!H$48,"▲","-")),2)</f>
        <v>4.57</v>
      </c>
      <c r="E19" s="134">
        <f>ROUND(VALUE(SUBSTITUTE(実質収支比率等に係る経年分析!I$48,"▲","-")),2)</f>
        <v>4.3499999999999996</v>
      </c>
      <c r="F19" s="134">
        <f>ROUND(VALUE(SUBSTITUTE(実質収支比率等に係る経年分析!J$48,"▲","-")),2)</f>
        <v>4.78</v>
      </c>
    </row>
    <row r="20" spans="1:11" x14ac:dyDescent="0.15">
      <c r="A20" s="134" t="s">
        <v>43</v>
      </c>
      <c r="B20" s="134">
        <f>ROUND(VALUE(SUBSTITUTE(実質収支比率等に係る経年分析!F$47,"▲","-")),2)</f>
        <v>48.32</v>
      </c>
      <c r="C20" s="134">
        <f>ROUND(VALUE(SUBSTITUTE(実質収支比率等に係る経年分析!G$47,"▲","-")),2)</f>
        <v>45.96</v>
      </c>
      <c r="D20" s="134">
        <f>ROUND(VALUE(SUBSTITUTE(実質収支比率等に係る経年分析!H$47,"▲","-")),2)</f>
        <v>47.1</v>
      </c>
      <c r="E20" s="134">
        <f>ROUND(VALUE(SUBSTITUTE(実質収支比率等に係る経年分析!I$47,"▲","-")),2)</f>
        <v>49.92</v>
      </c>
      <c r="F20" s="134">
        <f>ROUND(VALUE(SUBSTITUTE(実質収支比率等に係る経年分析!J$47,"▲","-")),2)</f>
        <v>49.08</v>
      </c>
    </row>
    <row r="21" spans="1:11" x14ac:dyDescent="0.15">
      <c r="A21" s="134" t="s">
        <v>44</v>
      </c>
      <c r="B21" s="134">
        <f>IF(ISNUMBER(VALUE(SUBSTITUTE(実質収支比率等に係る経年分析!F$49,"▲","-"))),ROUND(VALUE(SUBSTITUTE(実質収支比率等に係る経年分析!F$49,"▲","-")),2),NA())</f>
        <v>6.71</v>
      </c>
      <c r="C21" s="134">
        <f>IF(ISNUMBER(VALUE(SUBSTITUTE(実質収支比率等に係る経年分析!G$49,"▲","-"))),ROUND(VALUE(SUBSTITUTE(実質収支比率等に係る経年分析!G$49,"▲","-")),2),NA())</f>
        <v>1.1000000000000001</v>
      </c>
      <c r="D21" s="134">
        <f>IF(ISNUMBER(VALUE(SUBSTITUTE(実質収支比率等に係る経年分析!H$49,"▲","-"))),ROUND(VALUE(SUBSTITUTE(実質収支比率等に係る経年分析!H$49,"▲","-")),2),NA())</f>
        <v>-9.61</v>
      </c>
      <c r="E21" s="134">
        <f>IF(ISNUMBER(VALUE(SUBSTITUTE(実質収支比率等に係る経年分析!I$49,"▲","-"))),ROUND(VALUE(SUBSTITUTE(実質収支比率等に係る経年分析!I$49,"▲","-")),2),NA())</f>
        <v>-0.32</v>
      </c>
      <c r="F21" s="134">
        <f>IF(ISNUMBER(VALUE(SUBSTITUTE(実質収支比率等に係る経年分析!J$49,"▲","-"))),ROUND(VALUE(SUBSTITUTE(実質収支比率等に係る経年分析!J$49,"▲","-")),2),NA())</f>
        <v>0.68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9.5299999999999994</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v>
      </c>
    </row>
    <row r="34" spans="1:16" x14ac:dyDescent="0.15">
      <c r="A34" s="135" t="str">
        <f>IF(連結実質赤字比率に係る赤字・黒字の構成分析!C$36="",NA(),連結実質赤字比率に係る赤字・黒字の構成分析!C$36)</f>
        <v>国民健康保険診療所事業特別会計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1.27</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4.7699999999999996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436</v>
      </c>
      <c r="E42" s="136"/>
      <c r="F42" s="136"/>
      <c r="G42" s="136">
        <f>'実質公債費比率（分子）の構造'!L$52</f>
        <v>412</v>
      </c>
      <c r="H42" s="136"/>
      <c r="I42" s="136"/>
      <c r="J42" s="136">
        <f>'実質公債費比率（分子）の構造'!M$52</f>
        <v>386</v>
      </c>
      <c r="K42" s="136"/>
      <c r="L42" s="136"/>
      <c r="M42" s="136">
        <f>'実質公債費比率（分子）の構造'!N$52</f>
        <v>371</v>
      </c>
      <c r="N42" s="136"/>
      <c r="O42" s="136"/>
      <c r="P42" s="136">
        <f>'実質公債費比率（分子）の構造'!O$52</f>
        <v>359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20</v>
      </c>
      <c r="C44" s="136"/>
      <c r="D44" s="136"/>
      <c r="E44" s="136">
        <f>'実質公債費比率（分子）の構造'!L$50</f>
        <v>19</v>
      </c>
      <c r="F44" s="136"/>
      <c r="G44" s="136"/>
      <c r="H44" s="136">
        <f>'実質公債費比率（分子）の構造'!M$50</f>
        <v>17</v>
      </c>
      <c r="I44" s="136"/>
      <c r="J44" s="136"/>
      <c r="K44" s="136">
        <f>'実質公債費比率（分子）の構造'!N$50</f>
        <v>15</v>
      </c>
      <c r="L44" s="136"/>
      <c r="M44" s="136"/>
      <c r="N44" s="136">
        <f>'実質公債費比率（分子）の構造'!O$50</f>
        <v>14</v>
      </c>
      <c r="O44" s="136"/>
      <c r="P44" s="136"/>
    </row>
    <row r="45" spans="1:16" x14ac:dyDescent="0.15">
      <c r="A45" s="136" t="s">
        <v>54</v>
      </c>
      <c r="B45" s="136">
        <f>'実質公債費比率（分子）の構造'!K$49</f>
        <v>27</v>
      </c>
      <c r="C45" s="136"/>
      <c r="D45" s="136"/>
      <c r="E45" s="136">
        <f>'実質公債費比率（分子）の構造'!L$49</f>
        <v>25</v>
      </c>
      <c r="F45" s="136"/>
      <c r="G45" s="136"/>
      <c r="H45" s="136">
        <f>'実質公債費比率（分子）の構造'!M$49</f>
        <v>25</v>
      </c>
      <c r="I45" s="136"/>
      <c r="J45" s="136"/>
      <c r="K45" s="136">
        <f>'実質公債費比率（分子）の構造'!N$49</f>
        <v>25</v>
      </c>
      <c r="L45" s="136"/>
      <c r="M45" s="136"/>
      <c r="N45" s="136">
        <f>'実質公債費比率（分子）の構造'!O$49</f>
        <v>28</v>
      </c>
      <c r="O45" s="136"/>
      <c r="P45" s="136"/>
    </row>
    <row r="46" spans="1:16" x14ac:dyDescent="0.15">
      <c r="A46" s="136" t="s">
        <v>55</v>
      </c>
      <c r="B46" s="136">
        <f>'実質公債費比率（分子）の構造'!K$48</f>
        <v>49</v>
      </c>
      <c r="C46" s="136"/>
      <c r="D46" s="136"/>
      <c r="E46" s="136">
        <f>'実質公債費比率（分子）の構造'!L$48</f>
        <v>42</v>
      </c>
      <c r="F46" s="136"/>
      <c r="G46" s="136"/>
      <c r="H46" s="136">
        <f>'実質公債費比率（分子）の構造'!M$48</f>
        <v>38</v>
      </c>
      <c r="I46" s="136"/>
      <c r="J46" s="136"/>
      <c r="K46" s="136">
        <f>'実質公債費比率（分子）の構造'!N$48</f>
        <v>20</v>
      </c>
      <c r="L46" s="136"/>
      <c r="M46" s="136"/>
      <c r="N46" s="136">
        <f>'実質公債費比率（分子）の構造'!O$48</f>
        <v>30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539</v>
      </c>
      <c r="C49" s="136"/>
      <c r="D49" s="136"/>
      <c r="E49" s="136">
        <f>'実質公債費比率（分子）の構造'!L$45</f>
        <v>485</v>
      </c>
      <c r="F49" s="136"/>
      <c r="G49" s="136"/>
      <c r="H49" s="136">
        <f>'実質公債費比率（分子）の構造'!M$45</f>
        <v>458</v>
      </c>
      <c r="I49" s="136"/>
      <c r="J49" s="136"/>
      <c r="K49" s="136">
        <f>'実質公債費比率（分子）の構造'!N$45</f>
        <v>443</v>
      </c>
      <c r="L49" s="136"/>
      <c r="M49" s="136"/>
      <c r="N49" s="136">
        <f>'実質公債費比率（分子）の構造'!O$45</f>
        <v>417</v>
      </c>
      <c r="O49" s="136"/>
      <c r="P49" s="136"/>
    </row>
    <row r="50" spans="1:16" x14ac:dyDescent="0.15">
      <c r="A50" s="136" t="s">
        <v>59</v>
      </c>
      <c r="B50" s="136" t="e">
        <f>NA()</f>
        <v>#N/A</v>
      </c>
      <c r="C50" s="136">
        <f>IF(ISNUMBER('実質公債費比率（分子）の構造'!K$53),'実質公債費比率（分子）の構造'!K$53,NA())</f>
        <v>199</v>
      </c>
      <c r="D50" s="136" t="e">
        <f>NA()</f>
        <v>#N/A</v>
      </c>
      <c r="E50" s="136" t="e">
        <f>NA()</f>
        <v>#N/A</v>
      </c>
      <c r="F50" s="136">
        <f>IF(ISNUMBER('実質公債費比率（分子）の構造'!L$53),'実質公債費比率（分子）の構造'!L$53,NA())</f>
        <v>159</v>
      </c>
      <c r="G50" s="136" t="e">
        <f>NA()</f>
        <v>#N/A</v>
      </c>
      <c r="H50" s="136" t="e">
        <f>NA()</f>
        <v>#N/A</v>
      </c>
      <c r="I50" s="136">
        <f>IF(ISNUMBER('実質公債費比率（分子）の構造'!M$53),'実質公債費比率（分子）の構造'!M$53,NA())</f>
        <v>152</v>
      </c>
      <c r="J50" s="136" t="e">
        <f>NA()</f>
        <v>#N/A</v>
      </c>
      <c r="K50" s="136" t="e">
        <f>NA()</f>
        <v>#N/A</v>
      </c>
      <c r="L50" s="136">
        <f>IF(ISNUMBER('実質公債費比率（分子）の構造'!N$53),'実質公債費比率（分子）の構造'!N$53,NA())</f>
        <v>132</v>
      </c>
      <c r="M50" s="136" t="e">
        <f>NA()</f>
        <v>#N/A</v>
      </c>
      <c r="N50" s="136" t="e">
        <f>NA()</f>
        <v>#N/A</v>
      </c>
      <c r="O50" s="136">
        <f>IF(ISNUMBER('実質公債費比率（分子）の構造'!O$53),'実質公債費比率（分子）の構造'!O$53,NA())</f>
        <v>130</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2688</v>
      </c>
      <c r="E56" s="135"/>
      <c r="F56" s="135"/>
      <c r="G56" s="135">
        <f>'将来負担比率（分子）の構造'!J$51</f>
        <v>2529</v>
      </c>
      <c r="H56" s="135"/>
      <c r="I56" s="135"/>
      <c r="J56" s="135">
        <f>'将来負担比率（分子）の構造'!K$51</f>
        <v>2529</v>
      </c>
      <c r="K56" s="135"/>
      <c r="L56" s="135"/>
      <c r="M56" s="135">
        <f>'将来負担比率（分子）の構造'!L$51</f>
        <v>2379</v>
      </c>
      <c r="N56" s="135"/>
      <c r="O56" s="135"/>
      <c r="P56" s="135">
        <f>'将来負担比率（分子）の構造'!M$51</f>
        <v>2484</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2410</v>
      </c>
      <c r="E58" s="135"/>
      <c r="F58" s="135"/>
      <c r="G58" s="135">
        <f>'将来負担比率（分子）の構造'!J$49</f>
        <v>2966</v>
      </c>
      <c r="H58" s="135"/>
      <c r="I58" s="135"/>
      <c r="J58" s="135">
        <f>'将来負担比率（分子）の構造'!K$49</f>
        <v>3322</v>
      </c>
      <c r="K58" s="135"/>
      <c r="L58" s="135"/>
      <c r="M58" s="135">
        <f>'将来負担比率（分子）の構造'!L$49</f>
        <v>3446</v>
      </c>
      <c r="N58" s="135"/>
      <c r="O58" s="135"/>
      <c r="P58" s="135">
        <f>'将来負担比率（分子）の構造'!M$49</f>
        <v>3583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286</v>
      </c>
      <c r="C62" s="135"/>
      <c r="D62" s="135"/>
      <c r="E62" s="135">
        <f>'将来負担比率（分子）の構造'!J$45</f>
        <v>191</v>
      </c>
      <c r="F62" s="135"/>
      <c r="G62" s="135"/>
      <c r="H62" s="135">
        <f>'将来負担比率（分子）の構造'!K$45</f>
        <v>270</v>
      </c>
      <c r="I62" s="135"/>
      <c r="J62" s="135"/>
      <c r="K62" s="135">
        <f>'将来負担比率（分子）の構造'!L$45</f>
        <v>276</v>
      </c>
      <c r="L62" s="135"/>
      <c r="M62" s="135"/>
      <c r="N62" s="135">
        <f>'将来負担比率（分子）の構造'!M$45</f>
        <v>253</v>
      </c>
      <c r="O62" s="135"/>
      <c r="P62" s="135"/>
    </row>
    <row r="63" spans="1:16" x14ac:dyDescent="0.15">
      <c r="A63" s="135" t="s">
        <v>28</v>
      </c>
      <c r="B63" s="135">
        <f>'将来負担比率（分子）の構造'!I$44</f>
        <v>138</v>
      </c>
      <c r="C63" s="135"/>
      <c r="D63" s="135"/>
      <c r="E63" s="135">
        <f>'将来負担比率（分子）の構造'!J$44</f>
        <v>131</v>
      </c>
      <c r="F63" s="135"/>
      <c r="G63" s="135"/>
      <c r="H63" s="135">
        <f>'将来負担比率（分子）の構造'!K$44</f>
        <v>113</v>
      </c>
      <c r="I63" s="135"/>
      <c r="J63" s="135"/>
      <c r="K63" s="135">
        <f>'将来負担比率（分子）の構造'!L$44</f>
        <v>93</v>
      </c>
      <c r="L63" s="135"/>
      <c r="M63" s="135"/>
      <c r="N63" s="135">
        <f>'将来負担比率（分子）の構造'!M$44</f>
        <v>66</v>
      </c>
      <c r="O63" s="135"/>
      <c r="P63" s="135"/>
    </row>
    <row r="64" spans="1:16" x14ac:dyDescent="0.15">
      <c r="A64" s="135" t="s">
        <v>27</v>
      </c>
      <c r="B64" s="135">
        <f>'将来負担比率（分子）の構造'!I$43</f>
        <v>299</v>
      </c>
      <c r="C64" s="135"/>
      <c r="D64" s="135"/>
      <c r="E64" s="135">
        <f>'将来負担比率（分子）の構造'!J$43</f>
        <v>267</v>
      </c>
      <c r="F64" s="135"/>
      <c r="G64" s="135"/>
      <c r="H64" s="135">
        <f>'将来負担比率（分子）の構造'!K$43</f>
        <v>235</v>
      </c>
      <c r="I64" s="135"/>
      <c r="J64" s="135"/>
      <c r="K64" s="135">
        <f>'将来負担比率（分子）の構造'!L$43</f>
        <v>184</v>
      </c>
      <c r="L64" s="135"/>
      <c r="M64" s="135"/>
      <c r="N64" s="135">
        <f>'将来負担比率（分子）の構造'!M$43</f>
        <v>266</v>
      </c>
      <c r="O64" s="135"/>
      <c r="P64" s="135"/>
    </row>
    <row r="65" spans="1:16" x14ac:dyDescent="0.15">
      <c r="A65" s="135" t="s">
        <v>26</v>
      </c>
      <c r="B65" s="135">
        <f>'将来負担比率（分子）の構造'!I$42</f>
        <v>137</v>
      </c>
      <c r="C65" s="135"/>
      <c r="D65" s="135"/>
      <c r="E65" s="135">
        <f>'将来負担比率（分子）の構造'!J$42</f>
        <v>119</v>
      </c>
      <c r="F65" s="135"/>
      <c r="G65" s="135"/>
      <c r="H65" s="135">
        <f>'将来負担比率（分子）の構造'!K$42</f>
        <v>102</v>
      </c>
      <c r="I65" s="135"/>
      <c r="J65" s="135"/>
      <c r="K65" s="135">
        <f>'将来負担比率（分子）の構造'!L$42</f>
        <v>87</v>
      </c>
      <c r="L65" s="135"/>
      <c r="M65" s="135"/>
      <c r="N65" s="135">
        <f>'将来負担比率（分子）の構造'!M$42</f>
        <v>73</v>
      </c>
      <c r="O65" s="135"/>
      <c r="P65" s="135"/>
    </row>
    <row r="66" spans="1:16" x14ac:dyDescent="0.15">
      <c r="A66" s="135" t="s">
        <v>25</v>
      </c>
      <c r="B66" s="135">
        <f>'将来負担比率（分子）の構造'!I$41</f>
        <v>3437</v>
      </c>
      <c r="C66" s="135"/>
      <c r="D66" s="135"/>
      <c r="E66" s="135">
        <f>'将来負担比率（分子）の構造'!J$41</f>
        <v>3000</v>
      </c>
      <c r="F66" s="135"/>
      <c r="G66" s="135"/>
      <c r="H66" s="135">
        <f>'将来負担比率（分子）の構造'!K$41</f>
        <v>2949</v>
      </c>
      <c r="I66" s="135"/>
      <c r="J66" s="135"/>
      <c r="K66" s="135">
        <f>'将来負担比率（分子）の構造'!L$41</f>
        <v>2920</v>
      </c>
      <c r="L66" s="135"/>
      <c r="M66" s="135"/>
      <c r="N66" s="135">
        <f>'将来負担比率（分子）の構造'!M$41</f>
        <v>2946</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249697</v>
      </c>
      <c r="S5" s="583"/>
      <c r="T5" s="583"/>
      <c r="U5" s="583"/>
      <c r="V5" s="583"/>
      <c r="W5" s="583"/>
      <c r="X5" s="583"/>
      <c r="Y5" s="584"/>
      <c r="Z5" s="585">
        <v>6.6</v>
      </c>
      <c r="AA5" s="585"/>
      <c r="AB5" s="585"/>
      <c r="AC5" s="585"/>
      <c r="AD5" s="586">
        <v>249697</v>
      </c>
      <c r="AE5" s="586"/>
      <c r="AF5" s="586"/>
      <c r="AG5" s="586"/>
      <c r="AH5" s="586"/>
      <c r="AI5" s="586"/>
      <c r="AJ5" s="586"/>
      <c r="AK5" s="586"/>
      <c r="AL5" s="587">
        <v>12.4</v>
      </c>
      <c r="AM5" s="588"/>
      <c r="AN5" s="588"/>
      <c r="AO5" s="589"/>
      <c r="AP5" s="579" t="s">
        <v>208</v>
      </c>
      <c r="AQ5" s="580"/>
      <c r="AR5" s="580"/>
      <c r="AS5" s="580"/>
      <c r="AT5" s="580"/>
      <c r="AU5" s="580"/>
      <c r="AV5" s="580"/>
      <c r="AW5" s="580"/>
      <c r="AX5" s="580"/>
      <c r="AY5" s="580"/>
      <c r="AZ5" s="580"/>
      <c r="BA5" s="580"/>
      <c r="BB5" s="580"/>
      <c r="BC5" s="580"/>
      <c r="BD5" s="580"/>
      <c r="BE5" s="580"/>
      <c r="BF5" s="581"/>
      <c r="BG5" s="593">
        <v>249697</v>
      </c>
      <c r="BH5" s="594"/>
      <c r="BI5" s="594"/>
      <c r="BJ5" s="594"/>
      <c r="BK5" s="594"/>
      <c r="BL5" s="594"/>
      <c r="BM5" s="594"/>
      <c r="BN5" s="595"/>
      <c r="BO5" s="596">
        <v>100</v>
      </c>
      <c r="BP5" s="596"/>
      <c r="BQ5" s="596"/>
      <c r="BR5" s="596"/>
      <c r="BS5" s="597">
        <v>33049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111951</v>
      </c>
      <c r="S6" s="594"/>
      <c r="T6" s="594"/>
      <c r="U6" s="594"/>
      <c r="V6" s="594"/>
      <c r="W6" s="594"/>
      <c r="X6" s="594"/>
      <c r="Y6" s="595"/>
      <c r="Z6" s="596">
        <v>3</v>
      </c>
      <c r="AA6" s="596"/>
      <c r="AB6" s="596"/>
      <c r="AC6" s="596"/>
      <c r="AD6" s="597">
        <v>111951</v>
      </c>
      <c r="AE6" s="597"/>
      <c r="AF6" s="597"/>
      <c r="AG6" s="597"/>
      <c r="AH6" s="597"/>
      <c r="AI6" s="597"/>
      <c r="AJ6" s="597"/>
      <c r="AK6" s="597"/>
      <c r="AL6" s="598">
        <v>5.6</v>
      </c>
      <c r="AM6" s="599"/>
      <c r="AN6" s="599"/>
      <c r="AO6" s="600"/>
      <c r="AP6" s="590" t="s">
        <v>213</v>
      </c>
      <c r="AQ6" s="591"/>
      <c r="AR6" s="591"/>
      <c r="AS6" s="591"/>
      <c r="AT6" s="591"/>
      <c r="AU6" s="591"/>
      <c r="AV6" s="591"/>
      <c r="AW6" s="591"/>
      <c r="AX6" s="591"/>
      <c r="AY6" s="591"/>
      <c r="AZ6" s="591"/>
      <c r="BA6" s="591"/>
      <c r="BB6" s="591"/>
      <c r="BC6" s="591"/>
      <c r="BD6" s="591"/>
      <c r="BE6" s="591"/>
      <c r="BF6" s="592"/>
      <c r="BG6" s="593">
        <v>249697</v>
      </c>
      <c r="BH6" s="594"/>
      <c r="BI6" s="594"/>
      <c r="BJ6" s="594"/>
      <c r="BK6" s="594"/>
      <c r="BL6" s="594"/>
      <c r="BM6" s="594"/>
      <c r="BN6" s="595"/>
      <c r="BO6" s="596">
        <v>100</v>
      </c>
      <c r="BP6" s="596"/>
      <c r="BQ6" s="596"/>
      <c r="BR6" s="596"/>
      <c r="BS6" s="597">
        <v>33049</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48852</v>
      </c>
      <c r="CS6" s="594"/>
      <c r="CT6" s="594"/>
      <c r="CU6" s="594"/>
      <c r="CV6" s="594"/>
      <c r="CW6" s="594"/>
      <c r="CX6" s="594"/>
      <c r="CY6" s="595"/>
      <c r="CZ6" s="596">
        <v>1.3</v>
      </c>
      <c r="DA6" s="596"/>
      <c r="DB6" s="596"/>
      <c r="DC6" s="596"/>
      <c r="DD6" s="602" t="s">
        <v>215</v>
      </c>
      <c r="DE6" s="594"/>
      <c r="DF6" s="594"/>
      <c r="DG6" s="594"/>
      <c r="DH6" s="594"/>
      <c r="DI6" s="594"/>
      <c r="DJ6" s="594"/>
      <c r="DK6" s="594"/>
      <c r="DL6" s="594"/>
      <c r="DM6" s="594"/>
      <c r="DN6" s="594"/>
      <c r="DO6" s="594"/>
      <c r="DP6" s="595"/>
      <c r="DQ6" s="602">
        <v>48415</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159</v>
      </c>
      <c r="S7" s="594"/>
      <c r="T7" s="594"/>
      <c r="U7" s="594"/>
      <c r="V7" s="594"/>
      <c r="W7" s="594"/>
      <c r="X7" s="594"/>
      <c r="Y7" s="595"/>
      <c r="Z7" s="596">
        <v>0</v>
      </c>
      <c r="AA7" s="596"/>
      <c r="AB7" s="596"/>
      <c r="AC7" s="596"/>
      <c r="AD7" s="597">
        <v>159</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56726</v>
      </c>
      <c r="BH7" s="594"/>
      <c r="BI7" s="594"/>
      <c r="BJ7" s="594"/>
      <c r="BK7" s="594"/>
      <c r="BL7" s="594"/>
      <c r="BM7" s="594"/>
      <c r="BN7" s="595"/>
      <c r="BO7" s="596">
        <v>22.7</v>
      </c>
      <c r="BP7" s="596"/>
      <c r="BQ7" s="596"/>
      <c r="BR7" s="596"/>
      <c r="BS7" s="597">
        <v>1495</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586652</v>
      </c>
      <c r="CS7" s="594"/>
      <c r="CT7" s="594"/>
      <c r="CU7" s="594"/>
      <c r="CV7" s="594"/>
      <c r="CW7" s="594"/>
      <c r="CX7" s="594"/>
      <c r="CY7" s="595"/>
      <c r="CZ7" s="596">
        <v>16.100000000000001</v>
      </c>
      <c r="DA7" s="596"/>
      <c r="DB7" s="596"/>
      <c r="DC7" s="596"/>
      <c r="DD7" s="602">
        <v>7899</v>
      </c>
      <c r="DE7" s="594"/>
      <c r="DF7" s="594"/>
      <c r="DG7" s="594"/>
      <c r="DH7" s="594"/>
      <c r="DI7" s="594"/>
      <c r="DJ7" s="594"/>
      <c r="DK7" s="594"/>
      <c r="DL7" s="594"/>
      <c r="DM7" s="594"/>
      <c r="DN7" s="594"/>
      <c r="DO7" s="594"/>
      <c r="DP7" s="595"/>
      <c r="DQ7" s="602">
        <v>523962</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476</v>
      </c>
      <c r="S8" s="594"/>
      <c r="T8" s="594"/>
      <c r="U8" s="594"/>
      <c r="V8" s="594"/>
      <c r="W8" s="594"/>
      <c r="X8" s="594"/>
      <c r="Y8" s="595"/>
      <c r="Z8" s="596">
        <v>0</v>
      </c>
      <c r="AA8" s="596"/>
      <c r="AB8" s="596"/>
      <c r="AC8" s="596"/>
      <c r="AD8" s="597">
        <v>476</v>
      </c>
      <c r="AE8" s="597"/>
      <c r="AF8" s="597"/>
      <c r="AG8" s="597"/>
      <c r="AH8" s="597"/>
      <c r="AI8" s="597"/>
      <c r="AJ8" s="597"/>
      <c r="AK8" s="597"/>
      <c r="AL8" s="598">
        <v>0</v>
      </c>
      <c r="AM8" s="599"/>
      <c r="AN8" s="599"/>
      <c r="AO8" s="600"/>
      <c r="AP8" s="590" t="s">
        <v>220</v>
      </c>
      <c r="AQ8" s="591"/>
      <c r="AR8" s="591"/>
      <c r="AS8" s="591"/>
      <c r="AT8" s="591"/>
      <c r="AU8" s="591"/>
      <c r="AV8" s="591"/>
      <c r="AW8" s="591"/>
      <c r="AX8" s="591"/>
      <c r="AY8" s="591"/>
      <c r="AZ8" s="591"/>
      <c r="BA8" s="591"/>
      <c r="BB8" s="591"/>
      <c r="BC8" s="591"/>
      <c r="BD8" s="591"/>
      <c r="BE8" s="591"/>
      <c r="BF8" s="592"/>
      <c r="BG8" s="593">
        <v>2228</v>
      </c>
      <c r="BH8" s="594"/>
      <c r="BI8" s="594"/>
      <c r="BJ8" s="594"/>
      <c r="BK8" s="594"/>
      <c r="BL8" s="594"/>
      <c r="BM8" s="594"/>
      <c r="BN8" s="595"/>
      <c r="BO8" s="596">
        <v>0.9</v>
      </c>
      <c r="BP8" s="596"/>
      <c r="BQ8" s="596"/>
      <c r="BR8" s="596"/>
      <c r="BS8" s="602" t="s">
        <v>109</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564601</v>
      </c>
      <c r="CS8" s="594"/>
      <c r="CT8" s="594"/>
      <c r="CU8" s="594"/>
      <c r="CV8" s="594"/>
      <c r="CW8" s="594"/>
      <c r="CX8" s="594"/>
      <c r="CY8" s="595"/>
      <c r="CZ8" s="596">
        <v>15.5</v>
      </c>
      <c r="DA8" s="596"/>
      <c r="DB8" s="596"/>
      <c r="DC8" s="596"/>
      <c r="DD8" s="602">
        <v>159891</v>
      </c>
      <c r="DE8" s="594"/>
      <c r="DF8" s="594"/>
      <c r="DG8" s="594"/>
      <c r="DH8" s="594"/>
      <c r="DI8" s="594"/>
      <c r="DJ8" s="594"/>
      <c r="DK8" s="594"/>
      <c r="DL8" s="594"/>
      <c r="DM8" s="594"/>
      <c r="DN8" s="594"/>
      <c r="DO8" s="594"/>
      <c r="DP8" s="595"/>
      <c r="DQ8" s="602">
        <v>269757</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409</v>
      </c>
      <c r="S9" s="594"/>
      <c r="T9" s="594"/>
      <c r="U9" s="594"/>
      <c r="V9" s="594"/>
      <c r="W9" s="594"/>
      <c r="X9" s="594"/>
      <c r="Y9" s="595"/>
      <c r="Z9" s="596">
        <v>0</v>
      </c>
      <c r="AA9" s="596"/>
      <c r="AB9" s="596"/>
      <c r="AC9" s="596"/>
      <c r="AD9" s="597">
        <v>409</v>
      </c>
      <c r="AE9" s="597"/>
      <c r="AF9" s="597"/>
      <c r="AG9" s="597"/>
      <c r="AH9" s="597"/>
      <c r="AI9" s="597"/>
      <c r="AJ9" s="597"/>
      <c r="AK9" s="597"/>
      <c r="AL9" s="598">
        <v>0</v>
      </c>
      <c r="AM9" s="599"/>
      <c r="AN9" s="599"/>
      <c r="AO9" s="600"/>
      <c r="AP9" s="590" t="s">
        <v>223</v>
      </c>
      <c r="AQ9" s="591"/>
      <c r="AR9" s="591"/>
      <c r="AS9" s="591"/>
      <c r="AT9" s="591"/>
      <c r="AU9" s="591"/>
      <c r="AV9" s="591"/>
      <c r="AW9" s="591"/>
      <c r="AX9" s="591"/>
      <c r="AY9" s="591"/>
      <c r="AZ9" s="591"/>
      <c r="BA9" s="591"/>
      <c r="BB9" s="591"/>
      <c r="BC9" s="591"/>
      <c r="BD9" s="591"/>
      <c r="BE9" s="591"/>
      <c r="BF9" s="592"/>
      <c r="BG9" s="593">
        <v>45474</v>
      </c>
      <c r="BH9" s="594"/>
      <c r="BI9" s="594"/>
      <c r="BJ9" s="594"/>
      <c r="BK9" s="594"/>
      <c r="BL9" s="594"/>
      <c r="BM9" s="594"/>
      <c r="BN9" s="595"/>
      <c r="BO9" s="596">
        <v>18.2</v>
      </c>
      <c r="BP9" s="596"/>
      <c r="BQ9" s="596"/>
      <c r="BR9" s="596"/>
      <c r="BS9" s="602" t="s">
        <v>109</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325251</v>
      </c>
      <c r="CS9" s="594"/>
      <c r="CT9" s="594"/>
      <c r="CU9" s="594"/>
      <c r="CV9" s="594"/>
      <c r="CW9" s="594"/>
      <c r="CX9" s="594"/>
      <c r="CY9" s="595"/>
      <c r="CZ9" s="596">
        <v>8.9</v>
      </c>
      <c r="DA9" s="596"/>
      <c r="DB9" s="596"/>
      <c r="DC9" s="596"/>
      <c r="DD9" s="602">
        <v>23254</v>
      </c>
      <c r="DE9" s="594"/>
      <c r="DF9" s="594"/>
      <c r="DG9" s="594"/>
      <c r="DH9" s="594"/>
      <c r="DI9" s="594"/>
      <c r="DJ9" s="594"/>
      <c r="DK9" s="594"/>
      <c r="DL9" s="594"/>
      <c r="DM9" s="594"/>
      <c r="DN9" s="594"/>
      <c r="DO9" s="594"/>
      <c r="DP9" s="595"/>
      <c r="DQ9" s="602">
        <v>319557</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35306</v>
      </c>
      <c r="S10" s="594"/>
      <c r="T10" s="594"/>
      <c r="U10" s="594"/>
      <c r="V10" s="594"/>
      <c r="W10" s="594"/>
      <c r="X10" s="594"/>
      <c r="Y10" s="595"/>
      <c r="Z10" s="596">
        <v>0.9</v>
      </c>
      <c r="AA10" s="596"/>
      <c r="AB10" s="596"/>
      <c r="AC10" s="596"/>
      <c r="AD10" s="597">
        <v>35306</v>
      </c>
      <c r="AE10" s="597"/>
      <c r="AF10" s="597"/>
      <c r="AG10" s="597"/>
      <c r="AH10" s="597"/>
      <c r="AI10" s="597"/>
      <c r="AJ10" s="597"/>
      <c r="AK10" s="597"/>
      <c r="AL10" s="598">
        <v>1.8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6619</v>
      </c>
      <c r="BH10" s="594"/>
      <c r="BI10" s="594"/>
      <c r="BJ10" s="594"/>
      <c r="BK10" s="594"/>
      <c r="BL10" s="594"/>
      <c r="BM10" s="594"/>
      <c r="BN10" s="595"/>
      <c r="BO10" s="596">
        <v>2.7</v>
      </c>
      <c r="BP10" s="596"/>
      <c r="BQ10" s="596"/>
      <c r="BR10" s="596"/>
      <c r="BS10" s="602">
        <v>1103</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109</v>
      </c>
      <c r="CS10" s="594"/>
      <c r="CT10" s="594"/>
      <c r="CU10" s="594"/>
      <c r="CV10" s="594"/>
      <c r="CW10" s="594"/>
      <c r="CX10" s="594"/>
      <c r="CY10" s="595"/>
      <c r="CZ10" s="596" t="s">
        <v>109</v>
      </c>
      <c r="DA10" s="596"/>
      <c r="DB10" s="596"/>
      <c r="DC10" s="596"/>
      <c r="DD10" s="602" t="s">
        <v>109</v>
      </c>
      <c r="DE10" s="594"/>
      <c r="DF10" s="594"/>
      <c r="DG10" s="594"/>
      <c r="DH10" s="594"/>
      <c r="DI10" s="594"/>
      <c r="DJ10" s="594"/>
      <c r="DK10" s="594"/>
      <c r="DL10" s="594"/>
      <c r="DM10" s="594"/>
      <c r="DN10" s="594"/>
      <c r="DO10" s="594"/>
      <c r="DP10" s="595"/>
      <c r="DQ10" s="602" t="s">
        <v>109</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2405</v>
      </c>
      <c r="BH11" s="594"/>
      <c r="BI11" s="594"/>
      <c r="BJ11" s="594"/>
      <c r="BK11" s="594"/>
      <c r="BL11" s="594"/>
      <c r="BM11" s="594"/>
      <c r="BN11" s="595"/>
      <c r="BO11" s="596">
        <v>1</v>
      </c>
      <c r="BP11" s="596"/>
      <c r="BQ11" s="596"/>
      <c r="BR11" s="596"/>
      <c r="BS11" s="602">
        <v>392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655473</v>
      </c>
      <c r="CS11" s="594"/>
      <c r="CT11" s="594"/>
      <c r="CU11" s="594"/>
      <c r="CV11" s="594"/>
      <c r="CW11" s="594"/>
      <c r="CX11" s="594"/>
      <c r="CY11" s="595"/>
      <c r="CZ11" s="596">
        <v>18</v>
      </c>
      <c r="DA11" s="596"/>
      <c r="DB11" s="596"/>
      <c r="DC11" s="596"/>
      <c r="DD11" s="602">
        <v>364162</v>
      </c>
      <c r="DE11" s="594"/>
      <c r="DF11" s="594"/>
      <c r="DG11" s="594"/>
      <c r="DH11" s="594"/>
      <c r="DI11" s="594"/>
      <c r="DJ11" s="594"/>
      <c r="DK11" s="594"/>
      <c r="DL11" s="594"/>
      <c r="DM11" s="594"/>
      <c r="DN11" s="594"/>
      <c r="DO11" s="594"/>
      <c r="DP11" s="595"/>
      <c r="DQ11" s="602">
        <v>336670</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179372</v>
      </c>
      <c r="BH12" s="594"/>
      <c r="BI12" s="594"/>
      <c r="BJ12" s="594"/>
      <c r="BK12" s="594"/>
      <c r="BL12" s="594"/>
      <c r="BM12" s="594"/>
      <c r="BN12" s="595"/>
      <c r="BO12" s="596">
        <v>71.8</v>
      </c>
      <c r="BP12" s="596"/>
      <c r="BQ12" s="596"/>
      <c r="BR12" s="596"/>
      <c r="BS12" s="602">
        <v>31554</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132184</v>
      </c>
      <c r="CS12" s="594"/>
      <c r="CT12" s="594"/>
      <c r="CU12" s="594"/>
      <c r="CV12" s="594"/>
      <c r="CW12" s="594"/>
      <c r="CX12" s="594"/>
      <c r="CY12" s="595"/>
      <c r="CZ12" s="596">
        <v>3.6</v>
      </c>
      <c r="DA12" s="596"/>
      <c r="DB12" s="596"/>
      <c r="DC12" s="596"/>
      <c r="DD12" s="602">
        <v>65360</v>
      </c>
      <c r="DE12" s="594"/>
      <c r="DF12" s="594"/>
      <c r="DG12" s="594"/>
      <c r="DH12" s="594"/>
      <c r="DI12" s="594"/>
      <c r="DJ12" s="594"/>
      <c r="DK12" s="594"/>
      <c r="DL12" s="594"/>
      <c r="DM12" s="594"/>
      <c r="DN12" s="594"/>
      <c r="DO12" s="594"/>
      <c r="DP12" s="595"/>
      <c r="DQ12" s="602">
        <v>112906</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12999</v>
      </c>
      <c r="S13" s="594"/>
      <c r="T13" s="594"/>
      <c r="U13" s="594"/>
      <c r="V13" s="594"/>
      <c r="W13" s="594"/>
      <c r="X13" s="594"/>
      <c r="Y13" s="595"/>
      <c r="Z13" s="596">
        <v>0.3</v>
      </c>
      <c r="AA13" s="596"/>
      <c r="AB13" s="596"/>
      <c r="AC13" s="596"/>
      <c r="AD13" s="597">
        <v>12999</v>
      </c>
      <c r="AE13" s="597"/>
      <c r="AF13" s="597"/>
      <c r="AG13" s="597"/>
      <c r="AH13" s="597"/>
      <c r="AI13" s="597"/>
      <c r="AJ13" s="597"/>
      <c r="AK13" s="597"/>
      <c r="AL13" s="598">
        <v>0.6</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178815</v>
      </c>
      <c r="BH13" s="594"/>
      <c r="BI13" s="594"/>
      <c r="BJ13" s="594"/>
      <c r="BK13" s="594"/>
      <c r="BL13" s="594"/>
      <c r="BM13" s="594"/>
      <c r="BN13" s="595"/>
      <c r="BO13" s="596">
        <v>71.599999999999994</v>
      </c>
      <c r="BP13" s="596"/>
      <c r="BQ13" s="596"/>
      <c r="BR13" s="596"/>
      <c r="BS13" s="602">
        <v>31554</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439073</v>
      </c>
      <c r="CS13" s="594"/>
      <c r="CT13" s="594"/>
      <c r="CU13" s="594"/>
      <c r="CV13" s="594"/>
      <c r="CW13" s="594"/>
      <c r="CX13" s="594"/>
      <c r="CY13" s="595"/>
      <c r="CZ13" s="596">
        <v>12.1</v>
      </c>
      <c r="DA13" s="596"/>
      <c r="DB13" s="596"/>
      <c r="DC13" s="596"/>
      <c r="DD13" s="602">
        <v>384840</v>
      </c>
      <c r="DE13" s="594"/>
      <c r="DF13" s="594"/>
      <c r="DG13" s="594"/>
      <c r="DH13" s="594"/>
      <c r="DI13" s="594"/>
      <c r="DJ13" s="594"/>
      <c r="DK13" s="594"/>
      <c r="DL13" s="594"/>
      <c r="DM13" s="594"/>
      <c r="DN13" s="594"/>
      <c r="DO13" s="594"/>
      <c r="DP13" s="595"/>
      <c r="DQ13" s="602">
        <v>176260</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5614</v>
      </c>
      <c r="BH14" s="594"/>
      <c r="BI14" s="594"/>
      <c r="BJ14" s="594"/>
      <c r="BK14" s="594"/>
      <c r="BL14" s="594"/>
      <c r="BM14" s="594"/>
      <c r="BN14" s="595"/>
      <c r="BO14" s="596">
        <v>2.2000000000000002</v>
      </c>
      <c r="BP14" s="596"/>
      <c r="BQ14" s="596"/>
      <c r="BR14" s="596"/>
      <c r="BS14" s="602" t="s">
        <v>109</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143734</v>
      </c>
      <c r="CS14" s="594"/>
      <c r="CT14" s="594"/>
      <c r="CU14" s="594"/>
      <c r="CV14" s="594"/>
      <c r="CW14" s="594"/>
      <c r="CX14" s="594"/>
      <c r="CY14" s="595"/>
      <c r="CZ14" s="596">
        <v>4</v>
      </c>
      <c r="DA14" s="596"/>
      <c r="DB14" s="596"/>
      <c r="DC14" s="596"/>
      <c r="DD14" s="602">
        <v>107800</v>
      </c>
      <c r="DE14" s="594"/>
      <c r="DF14" s="594"/>
      <c r="DG14" s="594"/>
      <c r="DH14" s="594"/>
      <c r="DI14" s="594"/>
      <c r="DJ14" s="594"/>
      <c r="DK14" s="594"/>
      <c r="DL14" s="594"/>
      <c r="DM14" s="594"/>
      <c r="DN14" s="594"/>
      <c r="DO14" s="594"/>
      <c r="DP14" s="595"/>
      <c r="DQ14" s="602">
        <v>42105</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105</v>
      </c>
      <c r="S15" s="594"/>
      <c r="T15" s="594"/>
      <c r="U15" s="594"/>
      <c r="V15" s="594"/>
      <c r="W15" s="594"/>
      <c r="X15" s="594"/>
      <c r="Y15" s="595"/>
      <c r="Z15" s="596">
        <v>0</v>
      </c>
      <c r="AA15" s="596"/>
      <c r="AB15" s="596"/>
      <c r="AC15" s="596"/>
      <c r="AD15" s="597">
        <v>105</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7985</v>
      </c>
      <c r="BH15" s="594"/>
      <c r="BI15" s="594"/>
      <c r="BJ15" s="594"/>
      <c r="BK15" s="594"/>
      <c r="BL15" s="594"/>
      <c r="BM15" s="594"/>
      <c r="BN15" s="595"/>
      <c r="BO15" s="596">
        <v>3.2</v>
      </c>
      <c r="BP15" s="596"/>
      <c r="BQ15" s="596"/>
      <c r="BR15" s="596"/>
      <c r="BS15" s="602" t="s">
        <v>109</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221657</v>
      </c>
      <c r="CS15" s="594"/>
      <c r="CT15" s="594"/>
      <c r="CU15" s="594"/>
      <c r="CV15" s="594"/>
      <c r="CW15" s="594"/>
      <c r="CX15" s="594"/>
      <c r="CY15" s="595"/>
      <c r="CZ15" s="596">
        <v>6.1</v>
      </c>
      <c r="DA15" s="596"/>
      <c r="DB15" s="596"/>
      <c r="DC15" s="596"/>
      <c r="DD15" s="602">
        <v>19865</v>
      </c>
      <c r="DE15" s="594"/>
      <c r="DF15" s="594"/>
      <c r="DG15" s="594"/>
      <c r="DH15" s="594"/>
      <c r="DI15" s="594"/>
      <c r="DJ15" s="594"/>
      <c r="DK15" s="594"/>
      <c r="DL15" s="594"/>
      <c r="DM15" s="594"/>
      <c r="DN15" s="594"/>
      <c r="DO15" s="594"/>
      <c r="DP15" s="595"/>
      <c r="DQ15" s="602">
        <v>177286</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1926603</v>
      </c>
      <c r="S16" s="594"/>
      <c r="T16" s="594"/>
      <c r="U16" s="594"/>
      <c r="V16" s="594"/>
      <c r="W16" s="594"/>
      <c r="X16" s="594"/>
      <c r="Y16" s="595"/>
      <c r="Z16" s="596">
        <v>51</v>
      </c>
      <c r="AA16" s="596"/>
      <c r="AB16" s="596"/>
      <c r="AC16" s="596"/>
      <c r="AD16" s="597">
        <v>1600474</v>
      </c>
      <c r="AE16" s="597"/>
      <c r="AF16" s="597"/>
      <c r="AG16" s="597"/>
      <c r="AH16" s="597"/>
      <c r="AI16" s="597"/>
      <c r="AJ16" s="597"/>
      <c r="AK16" s="597"/>
      <c r="AL16" s="598">
        <v>79.5</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102294</v>
      </c>
      <c r="CS16" s="594"/>
      <c r="CT16" s="594"/>
      <c r="CU16" s="594"/>
      <c r="CV16" s="594"/>
      <c r="CW16" s="594"/>
      <c r="CX16" s="594"/>
      <c r="CY16" s="595"/>
      <c r="CZ16" s="596">
        <v>2.8</v>
      </c>
      <c r="DA16" s="596"/>
      <c r="DB16" s="596"/>
      <c r="DC16" s="596"/>
      <c r="DD16" s="602" t="s">
        <v>109</v>
      </c>
      <c r="DE16" s="594"/>
      <c r="DF16" s="594"/>
      <c r="DG16" s="594"/>
      <c r="DH16" s="594"/>
      <c r="DI16" s="594"/>
      <c r="DJ16" s="594"/>
      <c r="DK16" s="594"/>
      <c r="DL16" s="594"/>
      <c r="DM16" s="594"/>
      <c r="DN16" s="594"/>
      <c r="DO16" s="594"/>
      <c r="DP16" s="595"/>
      <c r="DQ16" s="602">
        <v>26985</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1600474</v>
      </c>
      <c r="S17" s="594"/>
      <c r="T17" s="594"/>
      <c r="U17" s="594"/>
      <c r="V17" s="594"/>
      <c r="W17" s="594"/>
      <c r="X17" s="594"/>
      <c r="Y17" s="595"/>
      <c r="Z17" s="596">
        <v>42.4</v>
      </c>
      <c r="AA17" s="596"/>
      <c r="AB17" s="596"/>
      <c r="AC17" s="596"/>
      <c r="AD17" s="597">
        <v>1600474</v>
      </c>
      <c r="AE17" s="597"/>
      <c r="AF17" s="597"/>
      <c r="AG17" s="597"/>
      <c r="AH17" s="597"/>
      <c r="AI17" s="597"/>
      <c r="AJ17" s="597"/>
      <c r="AK17" s="597"/>
      <c r="AL17" s="598">
        <v>79.5</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417114</v>
      </c>
      <c r="CS17" s="594"/>
      <c r="CT17" s="594"/>
      <c r="CU17" s="594"/>
      <c r="CV17" s="594"/>
      <c r="CW17" s="594"/>
      <c r="CX17" s="594"/>
      <c r="CY17" s="595"/>
      <c r="CZ17" s="596">
        <v>11.5</v>
      </c>
      <c r="DA17" s="596"/>
      <c r="DB17" s="596"/>
      <c r="DC17" s="596"/>
      <c r="DD17" s="602" t="s">
        <v>109</v>
      </c>
      <c r="DE17" s="594"/>
      <c r="DF17" s="594"/>
      <c r="DG17" s="594"/>
      <c r="DH17" s="594"/>
      <c r="DI17" s="594"/>
      <c r="DJ17" s="594"/>
      <c r="DK17" s="594"/>
      <c r="DL17" s="594"/>
      <c r="DM17" s="594"/>
      <c r="DN17" s="594"/>
      <c r="DO17" s="594"/>
      <c r="DP17" s="595"/>
      <c r="DQ17" s="602">
        <v>417114</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326129</v>
      </c>
      <c r="S18" s="594"/>
      <c r="T18" s="594"/>
      <c r="U18" s="594"/>
      <c r="V18" s="594"/>
      <c r="W18" s="594"/>
      <c r="X18" s="594"/>
      <c r="Y18" s="595"/>
      <c r="Z18" s="596">
        <v>8.6</v>
      </c>
      <c r="AA18" s="596"/>
      <c r="AB18" s="596"/>
      <c r="AC18" s="596"/>
      <c r="AD18" s="597" t="s">
        <v>109</v>
      </c>
      <c r="AE18" s="597"/>
      <c r="AF18" s="597"/>
      <c r="AG18" s="597"/>
      <c r="AH18" s="597"/>
      <c r="AI18" s="597"/>
      <c r="AJ18" s="597"/>
      <c r="AK18" s="597"/>
      <c r="AL18" s="598" t="s">
        <v>109</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109</v>
      </c>
      <c r="BH19" s="594"/>
      <c r="BI19" s="594"/>
      <c r="BJ19" s="594"/>
      <c r="BK19" s="594"/>
      <c r="BL19" s="594"/>
      <c r="BM19" s="594"/>
      <c r="BN19" s="595"/>
      <c r="BO19" s="596" t="s">
        <v>109</v>
      </c>
      <c r="BP19" s="596"/>
      <c r="BQ19" s="596"/>
      <c r="BR19" s="596"/>
      <c r="BS19" s="602" t="s">
        <v>109</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2337705</v>
      </c>
      <c r="S20" s="594"/>
      <c r="T20" s="594"/>
      <c r="U20" s="594"/>
      <c r="V20" s="594"/>
      <c r="W20" s="594"/>
      <c r="X20" s="594"/>
      <c r="Y20" s="595"/>
      <c r="Z20" s="596">
        <v>61.9</v>
      </c>
      <c r="AA20" s="596"/>
      <c r="AB20" s="596"/>
      <c r="AC20" s="596"/>
      <c r="AD20" s="597">
        <v>2011576</v>
      </c>
      <c r="AE20" s="597"/>
      <c r="AF20" s="597"/>
      <c r="AG20" s="597"/>
      <c r="AH20" s="597"/>
      <c r="AI20" s="597"/>
      <c r="AJ20" s="597"/>
      <c r="AK20" s="597"/>
      <c r="AL20" s="598">
        <v>99.9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109</v>
      </c>
      <c r="BH20" s="594"/>
      <c r="BI20" s="594"/>
      <c r="BJ20" s="594"/>
      <c r="BK20" s="594"/>
      <c r="BL20" s="594"/>
      <c r="BM20" s="594"/>
      <c r="BN20" s="595"/>
      <c r="BO20" s="596" t="s">
        <v>109</v>
      </c>
      <c r="BP20" s="596"/>
      <c r="BQ20" s="596"/>
      <c r="BR20" s="596"/>
      <c r="BS20" s="602" t="s">
        <v>109</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3636885</v>
      </c>
      <c r="CS20" s="594"/>
      <c r="CT20" s="594"/>
      <c r="CU20" s="594"/>
      <c r="CV20" s="594"/>
      <c r="CW20" s="594"/>
      <c r="CX20" s="594"/>
      <c r="CY20" s="595"/>
      <c r="CZ20" s="596">
        <v>100</v>
      </c>
      <c r="DA20" s="596"/>
      <c r="DB20" s="596"/>
      <c r="DC20" s="596"/>
      <c r="DD20" s="602">
        <v>1133071</v>
      </c>
      <c r="DE20" s="594"/>
      <c r="DF20" s="594"/>
      <c r="DG20" s="594"/>
      <c r="DH20" s="594"/>
      <c r="DI20" s="594"/>
      <c r="DJ20" s="594"/>
      <c r="DK20" s="594"/>
      <c r="DL20" s="594"/>
      <c r="DM20" s="594"/>
      <c r="DN20" s="594"/>
      <c r="DO20" s="594"/>
      <c r="DP20" s="595"/>
      <c r="DQ20" s="602">
        <v>2451017</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t="s">
        <v>109</v>
      </c>
      <c r="S21" s="594"/>
      <c r="T21" s="594"/>
      <c r="U21" s="594"/>
      <c r="V21" s="594"/>
      <c r="W21" s="594"/>
      <c r="X21" s="594"/>
      <c r="Y21" s="595"/>
      <c r="Z21" s="596" t="s">
        <v>109</v>
      </c>
      <c r="AA21" s="596"/>
      <c r="AB21" s="596"/>
      <c r="AC21" s="596"/>
      <c r="AD21" s="597" t="s">
        <v>109</v>
      </c>
      <c r="AE21" s="597"/>
      <c r="AF21" s="597"/>
      <c r="AG21" s="597"/>
      <c r="AH21" s="597"/>
      <c r="AI21" s="597"/>
      <c r="AJ21" s="597"/>
      <c r="AK21" s="597"/>
      <c r="AL21" s="598" t="s">
        <v>109</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15495</v>
      </c>
      <c r="S22" s="594"/>
      <c r="T22" s="594"/>
      <c r="U22" s="594"/>
      <c r="V22" s="594"/>
      <c r="W22" s="594"/>
      <c r="X22" s="594"/>
      <c r="Y22" s="595"/>
      <c r="Z22" s="596">
        <v>0.4</v>
      </c>
      <c r="AA22" s="596"/>
      <c r="AB22" s="596"/>
      <c r="AC22" s="596"/>
      <c r="AD22" s="597" t="s">
        <v>109</v>
      </c>
      <c r="AE22" s="597"/>
      <c r="AF22" s="597"/>
      <c r="AG22" s="597"/>
      <c r="AH22" s="597"/>
      <c r="AI22" s="597"/>
      <c r="AJ22" s="597"/>
      <c r="AK22" s="597"/>
      <c r="AL22" s="598" t="s">
        <v>109</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40480</v>
      </c>
      <c r="S23" s="594"/>
      <c r="T23" s="594"/>
      <c r="U23" s="594"/>
      <c r="V23" s="594"/>
      <c r="W23" s="594"/>
      <c r="X23" s="594"/>
      <c r="Y23" s="595"/>
      <c r="Z23" s="596">
        <v>1.1000000000000001</v>
      </c>
      <c r="AA23" s="596"/>
      <c r="AB23" s="596"/>
      <c r="AC23" s="596"/>
      <c r="AD23" s="597" t="s">
        <v>109</v>
      </c>
      <c r="AE23" s="597"/>
      <c r="AF23" s="597"/>
      <c r="AG23" s="597"/>
      <c r="AH23" s="597"/>
      <c r="AI23" s="597"/>
      <c r="AJ23" s="597"/>
      <c r="AK23" s="597"/>
      <c r="AL23" s="598" t="s">
        <v>109</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1566</v>
      </c>
      <c r="S24" s="594"/>
      <c r="T24" s="594"/>
      <c r="U24" s="594"/>
      <c r="V24" s="594"/>
      <c r="W24" s="594"/>
      <c r="X24" s="594"/>
      <c r="Y24" s="595"/>
      <c r="Z24" s="596">
        <v>0</v>
      </c>
      <c r="AA24" s="596"/>
      <c r="AB24" s="596"/>
      <c r="AC24" s="596"/>
      <c r="AD24" s="597" t="s">
        <v>109</v>
      </c>
      <c r="AE24" s="597"/>
      <c r="AF24" s="597"/>
      <c r="AG24" s="597"/>
      <c r="AH24" s="597"/>
      <c r="AI24" s="597"/>
      <c r="AJ24" s="597"/>
      <c r="AK24" s="597"/>
      <c r="AL24" s="598" t="s">
        <v>109</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993459</v>
      </c>
      <c r="CS24" s="583"/>
      <c r="CT24" s="583"/>
      <c r="CU24" s="583"/>
      <c r="CV24" s="583"/>
      <c r="CW24" s="583"/>
      <c r="CX24" s="583"/>
      <c r="CY24" s="584"/>
      <c r="CZ24" s="620">
        <v>27.3</v>
      </c>
      <c r="DA24" s="621"/>
      <c r="DB24" s="621"/>
      <c r="DC24" s="622"/>
      <c r="DD24" s="619">
        <v>874612</v>
      </c>
      <c r="DE24" s="583"/>
      <c r="DF24" s="583"/>
      <c r="DG24" s="583"/>
      <c r="DH24" s="583"/>
      <c r="DI24" s="583"/>
      <c r="DJ24" s="583"/>
      <c r="DK24" s="584"/>
      <c r="DL24" s="619">
        <v>872422</v>
      </c>
      <c r="DM24" s="583"/>
      <c r="DN24" s="583"/>
      <c r="DO24" s="583"/>
      <c r="DP24" s="583"/>
      <c r="DQ24" s="583"/>
      <c r="DR24" s="583"/>
      <c r="DS24" s="583"/>
      <c r="DT24" s="583"/>
      <c r="DU24" s="583"/>
      <c r="DV24" s="584"/>
      <c r="DW24" s="587">
        <v>41.2</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256392</v>
      </c>
      <c r="S25" s="594"/>
      <c r="T25" s="594"/>
      <c r="U25" s="594"/>
      <c r="V25" s="594"/>
      <c r="W25" s="594"/>
      <c r="X25" s="594"/>
      <c r="Y25" s="595"/>
      <c r="Z25" s="596">
        <v>6.8</v>
      </c>
      <c r="AA25" s="596"/>
      <c r="AB25" s="596"/>
      <c r="AC25" s="596"/>
      <c r="AD25" s="597" t="s">
        <v>109</v>
      </c>
      <c r="AE25" s="597"/>
      <c r="AF25" s="597"/>
      <c r="AG25" s="597"/>
      <c r="AH25" s="597"/>
      <c r="AI25" s="597"/>
      <c r="AJ25" s="597"/>
      <c r="AK25" s="597"/>
      <c r="AL25" s="598" t="s">
        <v>109</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441021</v>
      </c>
      <c r="CS25" s="625"/>
      <c r="CT25" s="625"/>
      <c r="CU25" s="625"/>
      <c r="CV25" s="625"/>
      <c r="CW25" s="625"/>
      <c r="CX25" s="625"/>
      <c r="CY25" s="626"/>
      <c r="CZ25" s="627">
        <v>12.1</v>
      </c>
      <c r="DA25" s="628"/>
      <c r="DB25" s="628"/>
      <c r="DC25" s="629"/>
      <c r="DD25" s="602">
        <v>407148</v>
      </c>
      <c r="DE25" s="625"/>
      <c r="DF25" s="625"/>
      <c r="DG25" s="625"/>
      <c r="DH25" s="625"/>
      <c r="DI25" s="625"/>
      <c r="DJ25" s="625"/>
      <c r="DK25" s="626"/>
      <c r="DL25" s="602">
        <v>405003</v>
      </c>
      <c r="DM25" s="625"/>
      <c r="DN25" s="625"/>
      <c r="DO25" s="625"/>
      <c r="DP25" s="625"/>
      <c r="DQ25" s="625"/>
      <c r="DR25" s="625"/>
      <c r="DS25" s="625"/>
      <c r="DT25" s="625"/>
      <c r="DU25" s="625"/>
      <c r="DV25" s="626"/>
      <c r="DW25" s="598">
        <v>19.100000000000001</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248576</v>
      </c>
      <c r="CS26" s="594"/>
      <c r="CT26" s="594"/>
      <c r="CU26" s="594"/>
      <c r="CV26" s="594"/>
      <c r="CW26" s="594"/>
      <c r="CX26" s="594"/>
      <c r="CY26" s="595"/>
      <c r="CZ26" s="627">
        <v>6.8</v>
      </c>
      <c r="DA26" s="628"/>
      <c r="DB26" s="628"/>
      <c r="DC26" s="629"/>
      <c r="DD26" s="602">
        <v>217151</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330607</v>
      </c>
      <c r="S27" s="594"/>
      <c r="T27" s="594"/>
      <c r="U27" s="594"/>
      <c r="V27" s="594"/>
      <c r="W27" s="594"/>
      <c r="X27" s="594"/>
      <c r="Y27" s="595"/>
      <c r="Z27" s="596">
        <v>8.8000000000000007</v>
      </c>
      <c r="AA27" s="596"/>
      <c r="AB27" s="596"/>
      <c r="AC27" s="596"/>
      <c r="AD27" s="597" t="s">
        <v>109</v>
      </c>
      <c r="AE27" s="597"/>
      <c r="AF27" s="597"/>
      <c r="AG27" s="597"/>
      <c r="AH27" s="597"/>
      <c r="AI27" s="597"/>
      <c r="AJ27" s="597"/>
      <c r="AK27" s="597"/>
      <c r="AL27" s="598" t="s">
        <v>109</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249697</v>
      </c>
      <c r="BH27" s="594"/>
      <c r="BI27" s="594"/>
      <c r="BJ27" s="594"/>
      <c r="BK27" s="594"/>
      <c r="BL27" s="594"/>
      <c r="BM27" s="594"/>
      <c r="BN27" s="595"/>
      <c r="BO27" s="596">
        <v>100</v>
      </c>
      <c r="BP27" s="596"/>
      <c r="BQ27" s="596"/>
      <c r="BR27" s="596"/>
      <c r="BS27" s="602">
        <v>33049</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135324</v>
      </c>
      <c r="CS27" s="625"/>
      <c r="CT27" s="625"/>
      <c r="CU27" s="625"/>
      <c r="CV27" s="625"/>
      <c r="CW27" s="625"/>
      <c r="CX27" s="625"/>
      <c r="CY27" s="626"/>
      <c r="CZ27" s="627">
        <v>3.7</v>
      </c>
      <c r="DA27" s="628"/>
      <c r="DB27" s="628"/>
      <c r="DC27" s="629"/>
      <c r="DD27" s="602">
        <v>50350</v>
      </c>
      <c r="DE27" s="625"/>
      <c r="DF27" s="625"/>
      <c r="DG27" s="625"/>
      <c r="DH27" s="625"/>
      <c r="DI27" s="625"/>
      <c r="DJ27" s="625"/>
      <c r="DK27" s="626"/>
      <c r="DL27" s="602">
        <v>50305</v>
      </c>
      <c r="DM27" s="625"/>
      <c r="DN27" s="625"/>
      <c r="DO27" s="625"/>
      <c r="DP27" s="625"/>
      <c r="DQ27" s="625"/>
      <c r="DR27" s="625"/>
      <c r="DS27" s="625"/>
      <c r="DT27" s="625"/>
      <c r="DU27" s="625"/>
      <c r="DV27" s="626"/>
      <c r="DW27" s="598">
        <v>2.4</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34550</v>
      </c>
      <c r="S28" s="594"/>
      <c r="T28" s="594"/>
      <c r="U28" s="594"/>
      <c r="V28" s="594"/>
      <c r="W28" s="594"/>
      <c r="X28" s="594"/>
      <c r="Y28" s="595"/>
      <c r="Z28" s="596">
        <v>0.9</v>
      </c>
      <c r="AA28" s="596"/>
      <c r="AB28" s="596"/>
      <c r="AC28" s="596"/>
      <c r="AD28" s="597">
        <v>2329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417114</v>
      </c>
      <c r="CS28" s="594"/>
      <c r="CT28" s="594"/>
      <c r="CU28" s="594"/>
      <c r="CV28" s="594"/>
      <c r="CW28" s="594"/>
      <c r="CX28" s="594"/>
      <c r="CY28" s="595"/>
      <c r="CZ28" s="627">
        <v>11.5</v>
      </c>
      <c r="DA28" s="628"/>
      <c r="DB28" s="628"/>
      <c r="DC28" s="629"/>
      <c r="DD28" s="602">
        <v>417114</v>
      </c>
      <c r="DE28" s="594"/>
      <c r="DF28" s="594"/>
      <c r="DG28" s="594"/>
      <c r="DH28" s="594"/>
      <c r="DI28" s="594"/>
      <c r="DJ28" s="594"/>
      <c r="DK28" s="595"/>
      <c r="DL28" s="602">
        <v>417114</v>
      </c>
      <c r="DM28" s="594"/>
      <c r="DN28" s="594"/>
      <c r="DO28" s="594"/>
      <c r="DP28" s="594"/>
      <c r="DQ28" s="594"/>
      <c r="DR28" s="594"/>
      <c r="DS28" s="594"/>
      <c r="DT28" s="594"/>
      <c r="DU28" s="594"/>
      <c r="DV28" s="595"/>
      <c r="DW28" s="598">
        <v>19.7</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3640</v>
      </c>
      <c r="S29" s="594"/>
      <c r="T29" s="594"/>
      <c r="U29" s="594"/>
      <c r="V29" s="594"/>
      <c r="W29" s="594"/>
      <c r="X29" s="594"/>
      <c r="Y29" s="595"/>
      <c r="Z29" s="596">
        <v>0.1</v>
      </c>
      <c r="AA29" s="596"/>
      <c r="AB29" s="596"/>
      <c r="AC29" s="596"/>
      <c r="AD29" s="597" t="s">
        <v>109</v>
      </c>
      <c r="AE29" s="597"/>
      <c r="AF29" s="597"/>
      <c r="AG29" s="597"/>
      <c r="AH29" s="597"/>
      <c r="AI29" s="597"/>
      <c r="AJ29" s="597"/>
      <c r="AK29" s="597"/>
      <c r="AL29" s="598" t="s">
        <v>109</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417114</v>
      </c>
      <c r="CS29" s="625"/>
      <c r="CT29" s="625"/>
      <c r="CU29" s="625"/>
      <c r="CV29" s="625"/>
      <c r="CW29" s="625"/>
      <c r="CX29" s="625"/>
      <c r="CY29" s="626"/>
      <c r="CZ29" s="627">
        <v>11.5</v>
      </c>
      <c r="DA29" s="628"/>
      <c r="DB29" s="628"/>
      <c r="DC29" s="629"/>
      <c r="DD29" s="602">
        <v>417114</v>
      </c>
      <c r="DE29" s="625"/>
      <c r="DF29" s="625"/>
      <c r="DG29" s="625"/>
      <c r="DH29" s="625"/>
      <c r="DI29" s="625"/>
      <c r="DJ29" s="625"/>
      <c r="DK29" s="626"/>
      <c r="DL29" s="602">
        <v>417114</v>
      </c>
      <c r="DM29" s="625"/>
      <c r="DN29" s="625"/>
      <c r="DO29" s="625"/>
      <c r="DP29" s="625"/>
      <c r="DQ29" s="625"/>
      <c r="DR29" s="625"/>
      <c r="DS29" s="625"/>
      <c r="DT29" s="625"/>
      <c r="DU29" s="625"/>
      <c r="DV29" s="626"/>
      <c r="DW29" s="598">
        <v>19.7</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t="s">
        <v>109</v>
      </c>
      <c r="S30" s="594"/>
      <c r="T30" s="594"/>
      <c r="U30" s="594"/>
      <c r="V30" s="594"/>
      <c r="W30" s="594"/>
      <c r="X30" s="594"/>
      <c r="Y30" s="595"/>
      <c r="Z30" s="596" t="s">
        <v>109</v>
      </c>
      <c r="AA30" s="596"/>
      <c r="AB30" s="596"/>
      <c r="AC30" s="596"/>
      <c r="AD30" s="597" t="s">
        <v>109</v>
      </c>
      <c r="AE30" s="597"/>
      <c r="AF30" s="597"/>
      <c r="AG30" s="597"/>
      <c r="AH30" s="597"/>
      <c r="AI30" s="597"/>
      <c r="AJ30" s="597"/>
      <c r="AK30" s="597"/>
      <c r="AL30" s="598" t="s">
        <v>109</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100</v>
      </c>
      <c r="BH30" s="652"/>
      <c r="BI30" s="652"/>
      <c r="BJ30" s="652"/>
      <c r="BK30" s="652"/>
      <c r="BL30" s="652"/>
      <c r="BM30" s="588">
        <v>100</v>
      </c>
      <c r="BN30" s="652"/>
      <c r="BO30" s="652"/>
      <c r="BP30" s="652"/>
      <c r="BQ30" s="653"/>
      <c r="BR30" s="651">
        <v>100</v>
      </c>
      <c r="BS30" s="652"/>
      <c r="BT30" s="652"/>
      <c r="BU30" s="652"/>
      <c r="BV30" s="652"/>
      <c r="BW30" s="652"/>
      <c r="BX30" s="588">
        <v>100</v>
      </c>
      <c r="BY30" s="652"/>
      <c r="BZ30" s="652"/>
      <c r="CA30" s="652"/>
      <c r="CB30" s="653"/>
      <c r="CD30" s="656"/>
      <c r="CE30" s="657"/>
      <c r="CF30" s="607" t="s">
        <v>292</v>
      </c>
      <c r="CG30" s="608"/>
      <c r="CH30" s="608"/>
      <c r="CI30" s="608"/>
      <c r="CJ30" s="608"/>
      <c r="CK30" s="608"/>
      <c r="CL30" s="608"/>
      <c r="CM30" s="608"/>
      <c r="CN30" s="608"/>
      <c r="CO30" s="608"/>
      <c r="CP30" s="608"/>
      <c r="CQ30" s="609"/>
      <c r="CR30" s="593">
        <v>386458</v>
      </c>
      <c r="CS30" s="594"/>
      <c r="CT30" s="594"/>
      <c r="CU30" s="594"/>
      <c r="CV30" s="594"/>
      <c r="CW30" s="594"/>
      <c r="CX30" s="594"/>
      <c r="CY30" s="595"/>
      <c r="CZ30" s="627">
        <v>10.6</v>
      </c>
      <c r="DA30" s="628"/>
      <c r="DB30" s="628"/>
      <c r="DC30" s="629"/>
      <c r="DD30" s="602">
        <v>386458</v>
      </c>
      <c r="DE30" s="594"/>
      <c r="DF30" s="594"/>
      <c r="DG30" s="594"/>
      <c r="DH30" s="594"/>
      <c r="DI30" s="594"/>
      <c r="DJ30" s="594"/>
      <c r="DK30" s="595"/>
      <c r="DL30" s="602">
        <v>386458</v>
      </c>
      <c r="DM30" s="594"/>
      <c r="DN30" s="594"/>
      <c r="DO30" s="594"/>
      <c r="DP30" s="594"/>
      <c r="DQ30" s="594"/>
      <c r="DR30" s="594"/>
      <c r="DS30" s="594"/>
      <c r="DT30" s="594"/>
      <c r="DU30" s="594"/>
      <c r="DV30" s="595"/>
      <c r="DW30" s="598">
        <v>18.3</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271475</v>
      </c>
      <c r="S31" s="594"/>
      <c r="T31" s="594"/>
      <c r="U31" s="594"/>
      <c r="V31" s="594"/>
      <c r="W31" s="594"/>
      <c r="X31" s="594"/>
      <c r="Y31" s="595"/>
      <c r="Z31" s="596">
        <v>7.2</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100</v>
      </c>
      <c r="BH31" s="625"/>
      <c r="BI31" s="625"/>
      <c r="BJ31" s="625"/>
      <c r="BK31" s="625"/>
      <c r="BL31" s="625"/>
      <c r="BM31" s="599">
        <v>100</v>
      </c>
      <c r="BN31" s="649"/>
      <c r="BO31" s="649"/>
      <c r="BP31" s="649"/>
      <c r="BQ31" s="650"/>
      <c r="BR31" s="648">
        <v>100</v>
      </c>
      <c r="BS31" s="625"/>
      <c r="BT31" s="625"/>
      <c r="BU31" s="625"/>
      <c r="BV31" s="625"/>
      <c r="BW31" s="625"/>
      <c r="BX31" s="599">
        <v>100</v>
      </c>
      <c r="BY31" s="649"/>
      <c r="BZ31" s="649"/>
      <c r="CA31" s="649"/>
      <c r="CB31" s="650"/>
      <c r="CD31" s="656"/>
      <c r="CE31" s="657"/>
      <c r="CF31" s="607" t="s">
        <v>296</v>
      </c>
      <c r="CG31" s="608"/>
      <c r="CH31" s="608"/>
      <c r="CI31" s="608"/>
      <c r="CJ31" s="608"/>
      <c r="CK31" s="608"/>
      <c r="CL31" s="608"/>
      <c r="CM31" s="608"/>
      <c r="CN31" s="608"/>
      <c r="CO31" s="608"/>
      <c r="CP31" s="608"/>
      <c r="CQ31" s="609"/>
      <c r="CR31" s="593">
        <v>30656</v>
      </c>
      <c r="CS31" s="625"/>
      <c r="CT31" s="625"/>
      <c r="CU31" s="625"/>
      <c r="CV31" s="625"/>
      <c r="CW31" s="625"/>
      <c r="CX31" s="625"/>
      <c r="CY31" s="626"/>
      <c r="CZ31" s="627">
        <v>0.8</v>
      </c>
      <c r="DA31" s="628"/>
      <c r="DB31" s="628"/>
      <c r="DC31" s="629"/>
      <c r="DD31" s="602">
        <v>30656</v>
      </c>
      <c r="DE31" s="625"/>
      <c r="DF31" s="625"/>
      <c r="DG31" s="625"/>
      <c r="DH31" s="625"/>
      <c r="DI31" s="625"/>
      <c r="DJ31" s="625"/>
      <c r="DK31" s="626"/>
      <c r="DL31" s="602">
        <v>30656</v>
      </c>
      <c r="DM31" s="625"/>
      <c r="DN31" s="625"/>
      <c r="DO31" s="625"/>
      <c r="DP31" s="625"/>
      <c r="DQ31" s="625"/>
      <c r="DR31" s="625"/>
      <c r="DS31" s="625"/>
      <c r="DT31" s="625"/>
      <c r="DU31" s="625"/>
      <c r="DV31" s="626"/>
      <c r="DW31" s="598">
        <v>1.4</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73136</v>
      </c>
      <c r="S32" s="594"/>
      <c r="T32" s="594"/>
      <c r="U32" s="594"/>
      <c r="V32" s="594"/>
      <c r="W32" s="594"/>
      <c r="X32" s="594"/>
      <c r="Y32" s="595"/>
      <c r="Z32" s="596">
        <v>1.9</v>
      </c>
      <c r="AA32" s="596"/>
      <c r="AB32" s="596"/>
      <c r="AC32" s="596"/>
      <c r="AD32" s="597" t="s">
        <v>109</v>
      </c>
      <c r="AE32" s="597"/>
      <c r="AF32" s="597"/>
      <c r="AG32" s="597"/>
      <c r="AH32" s="597"/>
      <c r="AI32" s="597"/>
      <c r="AJ32" s="597"/>
      <c r="AK32" s="597"/>
      <c r="AL32" s="598" t="s">
        <v>109</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100</v>
      </c>
      <c r="BH32" s="661"/>
      <c r="BI32" s="661"/>
      <c r="BJ32" s="661"/>
      <c r="BK32" s="661"/>
      <c r="BL32" s="661"/>
      <c r="BM32" s="662">
        <v>100</v>
      </c>
      <c r="BN32" s="661"/>
      <c r="BO32" s="661"/>
      <c r="BP32" s="661"/>
      <c r="BQ32" s="663"/>
      <c r="BR32" s="660">
        <v>100</v>
      </c>
      <c r="BS32" s="661"/>
      <c r="BT32" s="661"/>
      <c r="BU32" s="661"/>
      <c r="BV32" s="661"/>
      <c r="BW32" s="661"/>
      <c r="BX32" s="662">
        <v>100</v>
      </c>
      <c r="BY32" s="661"/>
      <c r="BZ32" s="661"/>
      <c r="CA32" s="661"/>
      <c r="CB32" s="663"/>
      <c r="CD32" s="658"/>
      <c r="CE32" s="659"/>
      <c r="CF32" s="607" t="s">
        <v>299</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412431</v>
      </c>
      <c r="S33" s="594"/>
      <c r="T33" s="594"/>
      <c r="U33" s="594"/>
      <c r="V33" s="594"/>
      <c r="W33" s="594"/>
      <c r="X33" s="594"/>
      <c r="Y33" s="595"/>
      <c r="Z33" s="596">
        <v>10.9</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1408061</v>
      </c>
      <c r="CS33" s="625"/>
      <c r="CT33" s="625"/>
      <c r="CU33" s="625"/>
      <c r="CV33" s="625"/>
      <c r="CW33" s="625"/>
      <c r="CX33" s="625"/>
      <c r="CY33" s="626"/>
      <c r="CZ33" s="627">
        <v>38.700000000000003</v>
      </c>
      <c r="DA33" s="628"/>
      <c r="DB33" s="628"/>
      <c r="DC33" s="629"/>
      <c r="DD33" s="602">
        <v>1161432</v>
      </c>
      <c r="DE33" s="625"/>
      <c r="DF33" s="625"/>
      <c r="DG33" s="625"/>
      <c r="DH33" s="625"/>
      <c r="DI33" s="625"/>
      <c r="DJ33" s="625"/>
      <c r="DK33" s="626"/>
      <c r="DL33" s="602">
        <v>854700</v>
      </c>
      <c r="DM33" s="625"/>
      <c r="DN33" s="625"/>
      <c r="DO33" s="625"/>
      <c r="DP33" s="625"/>
      <c r="DQ33" s="625"/>
      <c r="DR33" s="625"/>
      <c r="DS33" s="625"/>
      <c r="DT33" s="625"/>
      <c r="DU33" s="625"/>
      <c r="DV33" s="626"/>
      <c r="DW33" s="598">
        <v>40.4</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432078</v>
      </c>
      <c r="CS34" s="594"/>
      <c r="CT34" s="594"/>
      <c r="CU34" s="594"/>
      <c r="CV34" s="594"/>
      <c r="CW34" s="594"/>
      <c r="CX34" s="594"/>
      <c r="CY34" s="595"/>
      <c r="CZ34" s="627">
        <v>11.9</v>
      </c>
      <c r="DA34" s="628"/>
      <c r="DB34" s="628"/>
      <c r="DC34" s="629"/>
      <c r="DD34" s="602">
        <v>369942</v>
      </c>
      <c r="DE34" s="594"/>
      <c r="DF34" s="594"/>
      <c r="DG34" s="594"/>
      <c r="DH34" s="594"/>
      <c r="DI34" s="594"/>
      <c r="DJ34" s="594"/>
      <c r="DK34" s="595"/>
      <c r="DL34" s="602">
        <v>335329</v>
      </c>
      <c r="DM34" s="594"/>
      <c r="DN34" s="594"/>
      <c r="DO34" s="594"/>
      <c r="DP34" s="594"/>
      <c r="DQ34" s="594"/>
      <c r="DR34" s="594"/>
      <c r="DS34" s="594"/>
      <c r="DT34" s="594"/>
      <c r="DU34" s="594"/>
      <c r="DV34" s="595"/>
      <c r="DW34" s="598">
        <v>15.8</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102631</v>
      </c>
      <c r="S35" s="594"/>
      <c r="T35" s="594"/>
      <c r="U35" s="594"/>
      <c r="V35" s="594"/>
      <c r="W35" s="594"/>
      <c r="X35" s="594"/>
      <c r="Y35" s="595"/>
      <c r="Z35" s="596">
        <v>2.7</v>
      </c>
      <c r="AA35" s="596"/>
      <c r="AB35" s="596"/>
      <c r="AC35" s="596"/>
      <c r="AD35" s="597" t="s">
        <v>109</v>
      </c>
      <c r="AE35" s="597"/>
      <c r="AF35" s="597"/>
      <c r="AG35" s="597"/>
      <c r="AH35" s="597"/>
      <c r="AI35" s="597"/>
      <c r="AJ35" s="597"/>
      <c r="AK35" s="597"/>
      <c r="AL35" s="598" t="s">
        <v>109</v>
      </c>
      <c r="AM35" s="599"/>
      <c r="AN35" s="599"/>
      <c r="AO35" s="600"/>
      <c r="AP35" s="186"/>
      <c r="AQ35" s="604" t="s">
        <v>307</v>
      </c>
      <c r="AR35" s="605"/>
      <c r="AS35" s="605"/>
      <c r="AT35" s="605"/>
      <c r="AU35" s="605"/>
      <c r="AV35" s="605"/>
      <c r="AW35" s="605"/>
      <c r="AX35" s="605"/>
      <c r="AY35" s="606"/>
      <c r="AZ35" s="582">
        <v>295976</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30008</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39330</v>
      </c>
      <c r="CS35" s="625"/>
      <c r="CT35" s="625"/>
      <c r="CU35" s="625"/>
      <c r="CV35" s="625"/>
      <c r="CW35" s="625"/>
      <c r="CX35" s="625"/>
      <c r="CY35" s="626"/>
      <c r="CZ35" s="627">
        <v>1.1000000000000001</v>
      </c>
      <c r="DA35" s="628"/>
      <c r="DB35" s="628"/>
      <c r="DC35" s="629"/>
      <c r="DD35" s="602">
        <v>32869</v>
      </c>
      <c r="DE35" s="625"/>
      <c r="DF35" s="625"/>
      <c r="DG35" s="625"/>
      <c r="DH35" s="625"/>
      <c r="DI35" s="625"/>
      <c r="DJ35" s="625"/>
      <c r="DK35" s="626"/>
      <c r="DL35" s="602">
        <v>31021</v>
      </c>
      <c r="DM35" s="625"/>
      <c r="DN35" s="625"/>
      <c r="DO35" s="625"/>
      <c r="DP35" s="625"/>
      <c r="DQ35" s="625"/>
      <c r="DR35" s="625"/>
      <c r="DS35" s="625"/>
      <c r="DT35" s="625"/>
      <c r="DU35" s="625"/>
      <c r="DV35" s="626"/>
      <c r="DW35" s="598">
        <v>1.5</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3777477</v>
      </c>
      <c r="S36" s="666"/>
      <c r="T36" s="666"/>
      <c r="U36" s="666"/>
      <c r="V36" s="666"/>
      <c r="W36" s="666"/>
      <c r="X36" s="666"/>
      <c r="Y36" s="667"/>
      <c r="Z36" s="668">
        <v>100</v>
      </c>
      <c r="AA36" s="668"/>
      <c r="AB36" s="668"/>
      <c r="AC36" s="668"/>
      <c r="AD36" s="669">
        <v>2013905</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17400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21178</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433845</v>
      </c>
      <c r="CS36" s="594"/>
      <c r="CT36" s="594"/>
      <c r="CU36" s="594"/>
      <c r="CV36" s="594"/>
      <c r="CW36" s="594"/>
      <c r="CX36" s="594"/>
      <c r="CY36" s="595"/>
      <c r="CZ36" s="627">
        <v>11.9</v>
      </c>
      <c r="DA36" s="628"/>
      <c r="DB36" s="628"/>
      <c r="DC36" s="629"/>
      <c r="DD36" s="602">
        <v>358439</v>
      </c>
      <c r="DE36" s="594"/>
      <c r="DF36" s="594"/>
      <c r="DG36" s="594"/>
      <c r="DH36" s="594"/>
      <c r="DI36" s="594"/>
      <c r="DJ36" s="594"/>
      <c r="DK36" s="595"/>
      <c r="DL36" s="602">
        <v>212121</v>
      </c>
      <c r="DM36" s="594"/>
      <c r="DN36" s="594"/>
      <c r="DO36" s="594"/>
      <c r="DP36" s="594"/>
      <c r="DQ36" s="594"/>
      <c r="DR36" s="594"/>
      <c r="DS36" s="594"/>
      <c r="DT36" s="594"/>
      <c r="DU36" s="594"/>
      <c r="DV36" s="595"/>
      <c r="DW36" s="598">
        <v>10</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6200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294</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76987</v>
      </c>
      <c r="CS37" s="625"/>
      <c r="CT37" s="625"/>
      <c r="CU37" s="625"/>
      <c r="CV37" s="625"/>
      <c r="CW37" s="625"/>
      <c r="CX37" s="625"/>
      <c r="CY37" s="626"/>
      <c r="CZ37" s="627">
        <v>2.1</v>
      </c>
      <c r="DA37" s="628"/>
      <c r="DB37" s="628"/>
      <c r="DC37" s="629"/>
      <c r="DD37" s="602">
        <v>76987</v>
      </c>
      <c r="DE37" s="625"/>
      <c r="DF37" s="625"/>
      <c r="DG37" s="625"/>
      <c r="DH37" s="625"/>
      <c r="DI37" s="625"/>
      <c r="DJ37" s="625"/>
      <c r="DK37" s="626"/>
      <c r="DL37" s="602">
        <v>76987</v>
      </c>
      <c r="DM37" s="625"/>
      <c r="DN37" s="625"/>
      <c r="DO37" s="625"/>
      <c r="DP37" s="625"/>
      <c r="DQ37" s="625"/>
      <c r="DR37" s="625"/>
      <c r="DS37" s="625"/>
      <c r="DT37" s="625"/>
      <c r="DU37" s="625"/>
      <c r="DV37" s="626"/>
      <c r="DW37" s="598">
        <v>3.6</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t="s">
        <v>109</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513</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295976</v>
      </c>
      <c r="CS38" s="594"/>
      <c r="CT38" s="594"/>
      <c r="CU38" s="594"/>
      <c r="CV38" s="594"/>
      <c r="CW38" s="594"/>
      <c r="CX38" s="594"/>
      <c r="CY38" s="595"/>
      <c r="CZ38" s="627">
        <v>8.1</v>
      </c>
      <c r="DA38" s="628"/>
      <c r="DB38" s="628"/>
      <c r="DC38" s="629"/>
      <c r="DD38" s="602">
        <v>276229</v>
      </c>
      <c r="DE38" s="594"/>
      <c r="DF38" s="594"/>
      <c r="DG38" s="594"/>
      <c r="DH38" s="594"/>
      <c r="DI38" s="594"/>
      <c r="DJ38" s="594"/>
      <c r="DK38" s="595"/>
      <c r="DL38" s="602">
        <v>276229</v>
      </c>
      <c r="DM38" s="594"/>
      <c r="DN38" s="594"/>
      <c r="DO38" s="594"/>
      <c r="DP38" s="594"/>
      <c r="DQ38" s="594"/>
      <c r="DR38" s="594"/>
      <c r="DS38" s="594"/>
      <c r="DT38" s="594"/>
      <c r="DU38" s="594"/>
      <c r="DV38" s="595"/>
      <c r="DW38" s="598">
        <v>13.1</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t="s">
        <v>109</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83</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137047</v>
      </c>
      <c r="CS39" s="625"/>
      <c r="CT39" s="625"/>
      <c r="CU39" s="625"/>
      <c r="CV39" s="625"/>
      <c r="CW39" s="625"/>
      <c r="CX39" s="625"/>
      <c r="CY39" s="626"/>
      <c r="CZ39" s="627">
        <v>3.8</v>
      </c>
      <c r="DA39" s="628"/>
      <c r="DB39" s="628"/>
      <c r="DC39" s="629"/>
      <c r="DD39" s="602">
        <v>113884</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161241</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248</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69785</v>
      </c>
      <c r="CS40" s="594"/>
      <c r="CT40" s="594"/>
      <c r="CU40" s="594"/>
      <c r="CV40" s="594"/>
      <c r="CW40" s="594"/>
      <c r="CX40" s="594"/>
      <c r="CY40" s="595"/>
      <c r="CZ40" s="627">
        <v>1.9</v>
      </c>
      <c r="DA40" s="628"/>
      <c r="DB40" s="628"/>
      <c r="DC40" s="629"/>
      <c r="DD40" s="602">
        <v>10069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111135</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324</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1235365</v>
      </c>
      <c r="CS42" s="594"/>
      <c r="CT42" s="594"/>
      <c r="CU42" s="594"/>
      <c r="CV42" s="594"/>
      <c r="CW42" s="594"/>
      <c r="CX42" s="594"/>
      <c r="CY42" s="595"/>
      <c r="CZ42" s="627">
        <v>34</v>
      </c>
      <c r="DA42" s="676"/>
      <c r="DB42" s="676"/>
      <c r="DC42" s="677"/>
      <c r="DD42" s="602">
        <v>414973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27070</v>
      </c>
      <c r="CS43" s="625"/>
      <c r="CT43" s="625"/>
      <c r="CU43" s="625"/>
      <c r="CV43" s="625"/>
      <c r="CW43" s="625"/>
      <c r="CX43" s="625"/>
      <c r="CY43" s="626"/>
      <c r="CZ43" s="627">
        <v>0.7</v>
      </c>
      <c r="DA43" s="628"/>
      <c r="DB43" s="628"/>
      <c r="DC43" s="629"/>
      <c r="DD43" s="602">
        <v>27070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287</v>
      </c>
      <c r="CE44" s="700"/>
      <c r="CF44" s="590" t="s">
        <v>335</v>
      </c>
      <c r="CG44" s="591"/>
      <c r="CH44" s="591"/>
      <c r="CI44" s="591"/>
      <c r="CJ44" s="591"/>
      <c r="CK44" s="591"/>
      <c r="CL44" s="591"/>
      <c r="CM44" s="591"/>
      <c r="CN44" s="591"/>
      <c r="CO44" s="591"/>
      <c r="CP44" s="591"/>
      <c r="CQ44" s="592"/>
      <c r="CR44" s="593">
        <v>1133071</v>
      </c>
      <c r="CS44" s="594"/>
      <c r="CT44" s="594"/>
      <c r="CU44" s="594"/>
      <c r="CV44" s="594"/>
      <c r="CW44" s="594"/>
      <c r="CX44" s="594"/>
      <c r="CY44" s="595"/>
      <c r="CZ44" s="627">
        <v>31.2</v>
      </c>
      <c r="DA44" s="676"/>
      <c r="DB44" s="676"/>
      <c r="DC44" s="677"/>
      <c r="DD44" s="602">
        <v>387988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421625</v>
      </c>
      <c r="CS45" s="625"/>
      <c r="CT45" s="625"/>
      <c r="CU45" s="625"/>
      <c r="CV45" s="625"/>
      <c r="CW45" s="625"/>
      <c r="CX45" s="625"/>
      <c r="CY45" s="626"/>
      <c r="CZ45" s="627">
        <v>11.6</v>
      </c>
      <c r="DA45" s="628"/>
      <c r="DB45" s="628"/>
      <c r="DC45" s="629"/>
      <c r="DD45" s="602">
        <v>23622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704972</v>
      </c>
      <c r="CS46" s="594"/>
      <c r="CT46" s="594"/>
      <c r="CU46" s="594"/>
      <c r="CV46" s="594"/>
      <c r="CW46" s="594"/>
      <c r="CX46" s="594"/>
      <c r="CY46" s="595"/>
      <c r="CZ46" s="627">
        <v>19.399999999999999</v>
      </c>
      <c r="DA46" s="676"/>
      <c r="DB46" s="676"/>
      <c r="DC46" s="677"/>
      <c r="DD46" s="602">
        <v>357892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102294</v>
      </c>
      <c r="CS47" s="625"/>
      <c r="CT47" s="625"/>
      <c r="CU47" s="625"/>
      <c r="CV47" s="625"/>
      <c r="CW47" s="625"/>
      <c r="CX47" s="625"/>
      <c r="CY47" s="626"/>
      <c r="CZ47" s="627">
        <v>2.8</v>
      </c>
      <c r="DA47" s="628"/>
      <c r="DB47" s="628"/>
      <c r="DC47" s="629"/>
      <c r="DD47" s="602">
        <v>26985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3636885</v>
      </c>
      <c r="CS49" s="661"/>
      <c r="CT49" s="661"/>
      <c r="CU49" s="661"/>
      <c r="CV49" s="661"/>
      <c r="CW49" s="661"/>
      <c r="CX49" s="661"/>
      <c r="CY49" s="688"/>
      <c r="CZ49" s="689">
        <v>100</v>
      </c>
      <c r="DA49" s="690"/>
      <c r="DB49" s="690"/>
      <c r="DC49" s="691"/>
      <c r="DD49" s="692">
        <v>2451017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3777</v>
      </c>
      <c r="R7" s="723"/>
      <c r="S7" s="723"/>
      <c r="T7" s="723"/>
      <c r="U7" s="723"/>
      <c r="V7" s="723">
        <v>3637</v>
      </c>
      <c r="W7" s="723"/>
      <c r="X7" s="723"/>
      <c r="Y7" s="723"/>
      <c r="Z7" s="723"/>
      <c r="AA7" s="723">
        <v>141</v>
      </c>
      <c r="AB7" s="723"/>
      <c r="AC7" s="723"/>
      <c r="AD7" s="723"/>
      <c r="AE7" s="724"/>
      <c r="AF7" s="725">
        <v>99</v>
      </c>
      <c r="AG7" s="726"/>
      <c r="AH7" s="726"/>
      <c r="AI7" s="726"/>
      <c r="AJ7" s="727"/>
      <c r="AK7" s="762" t="s">
        <v>535</v>
      </c>
      <c r="AL7" s="763"/>
      <c r="AM7" s="763"/>
      <c r="AN7" s="763"/>
      <c r="AO7" s="763"/>
      <c r="AP7" s="763">
        <v>2946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538</v>
      </c>
      <c r="BT7" s="767"/>
      <c r="BU7" s="767"/>
      <c r="BV7" s="767"/>
      <c r="BW7" s="767"/>
      <c r="BX7" s="767"/>
      <c r="BY7" s="767"/>
      <c r="BZ7" s="767"/>
      <c r="CA7" s="767"/>
      <c r="CB7" s="767"/>
      <c r="CC7" s="767"/>
      <c r="CD7" s="767"/>
      <c r="CE7" s="767"/>
      <c r="CF7" s="767"/>
      <c r="CG7" s="768"/>
      <c r="CH7" s="759">
        <v>-5</v>
      </c>
      <c r="CI7" s="760"/>
      <c r="CJ7" s="760"/>
      <c r="CK7" s="760"/>
      <c r="CL7" s="761"/>
      <c r="CM7" s="759">
        <v>1160</v>
      </c>
      <c r="CN7" s="760"/>
      <c r="CO7" s="760"/>
      <c r="CP7" s="760"/>
      <c r="CQ7" s="761"/>
      <c r="CR7" s="759">
        <v>1000</v>
      </c>
      <c r="CS7" s="760"/>
      <c r="CT7" s="760"/>
      <c r="CU7" s="760"/>
      <c r="CV7" s="761"/>
      <c r="CW7" s="759">
        <v>29</v>
      </c>
      <c r="CX7" s="760"/>
      <c r="CY7" s="760"/>
      <c r="CZ7" s="760"/>
      <c r="DA7" s="761"/>
      <c r="DB7" s="759" t="s">
        <v>537</v>
      </c>
      <c r="DC7" s="760"/>
      <c r="DD7" s="760"/>
      <c r="DE7" s="760"/>
      <c r="DF7" s="761"/>
      <c r="DG7" s="759" t="s">
        <v>537</v>
      </c>
      <c r="DH7" s="760"/>
      <c r="DI7" s="760"/>
      <c r="DJ7" s="760"/>
      <c r="DK7" s="761"/>
      <c r="DL7" s="759" t="s">
        <v>537</v>
      </c>
      <c r="DM7" s="760"/>
      <c r="DN7" s="760"/>
      <c r="DO7" s="760"/>
      <c r="DP7" s="761"/>
      <c r="DQ7" s="759" t="s">
        <v>537</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539</v>
      </c>
      <c r="BT8" s="757"/>
      <c r="BU8" s="757"/>
      <c r="BV8" s="757"/>
      <c r="BW8" s="757"/>
      <c r="BX8" s="757"/>
      <c r="BY8" s="757"/>
      <c r="BZ8" s="757"/>
      <c r="CA8" s="757"/>
      <c r="CB8" s="757"/>
      <c r="CC8" s="757"/>
      <c r="CD8" s="757"/>
      <c r="CE8" s="757"/>
      <c r="CF8" s="757"/>
      <c r="CG8" s="758"/>
      <c r="CH8" s="769">
        <v>-4</v>
      </c>
      <c r="CI8" s="770"/>
      <c r="CJ8" s="770"/>
      <c r="CK8" s="770"/>
      <c r="CL8" s="771"/>
      <c r="CM8" s="769">
        <v>5</v>
      </c>
      <c r="CN8" s="770"/>
      <c r="CO8" s="770"/>
      <c r="CP8" s="770"/>
      <c r="CQ8" s="771"/>
      <c r="CR8" s="769">
        <v>3</v>
      </c>
      <c r="CS8" s="770"/>
      <c r="CT8" s="770"/>
      <c r="CU8" s="770"/>
      <c r="CV8" s="771"/>
      <c r="CW8" s="769" t="s">
        <v>537</v>
      </c>
      <c r="CX8" s="770"/>
      <c r="CY8" s="770"/>
      <c r="CZ8" s="770"/>
      <c r="DA8" s="771"/>
      <c r="DB8" s="769" t="s">
        <v>537</v>
      </c>
      <c r="DC8" s="770"/>
      <c r="DD8" s="770"/>
      <c r="DE8" s="770"/>
      <c r="DF8" s="771"/>
      <c r="DG8" s="769" t="s">
        <v>537</v>
      </c>
      <c r="DH8" s="770"/>
      <c r="DI8" s="770"/>
      <c r="DJ8" s="770"/>
      <c r="DK8" s="771"/>
      <c r="DL8" s="769" t="s">
        <v>537</v>
      </c>
      <c r="DM8" s="770"/>
      <c r="DN8" s="770"/>
      <c r="DO8" s="770"/>
      <c r="DP8" s="771"/>
      <c r="DQ8" s="769" t="s">
        <v>537</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550</v>
      </c>
      <c r="BT9" s="757"/>
      <c r="BU9" s="757"/>
      <c r="BV9" s="757"/>
      <c r="BW9" s="757"/>
      <c r="BX9" s="757"/>
      <c r="BY9" s="757"/>
      <c r="BZ9" s="757"/>
      <c r="CA9" s="757"/>
      <c r="CB9" s="757"/>
      <c r="CC9" s="757"/>
      <c r="CD9" s="757"/>
      <c r="CE9" s="757"/>
      <c r="CF9" s="757"/>
      <c r="CG9" s="758"/>
      <c r="CH9" s="769">
        <v>-201</v>
      </c>
      <c r="CI9" s="770"/>
      <c r="CJ9" s="770"/>
      <c r="CK9" s="770"/>
      <c r="CL9" s="771"/>
      <c r="CM9" s="769">
        <v>-8535</v>
      </c>
      <c r="CN9" s="770"/>
      <c r="CO9" s="770"/>
      <c r="CP9" s="770"/>
      <c r="CQ9" s="771"/>
      <c r="CR9" s="769">
        <v>0</v>
      </c>
      <c r="CS9" s="770"/>
      <c r="CT9" s="770"/>
      <c r="CU9" s="770"/>
      <c r="CV9" s="771"/>
      <c r="CW9" s="769" t="s">
        <v>537</v>
      </c>
      <c r="CX9" s="770"/>
      <c r="CY9" s="770"/>
      <c r="CZ9" s="770"/>
      <c r="DA9" s="771"/>
      <c r="DB9" s="769">
        <v>21</v>
      </c>
      <c r="DC9" s="770"/>
      <c r="DD9" s="770"/>
      <c r="DE9" s="770"/>
      <c r="DF9" s="771"/>
      <c r="DG9" s="769" t="s">
        <v>537</v>
      </c>
      <c r="DH9" s="770"/>
      <c r="DI9" s="770"/>
      <c r="DJ9" s="770"/>
      <c r="DK9" s="771"/>
      <c r="DL9" s="769" t="s">
        <v>537</v>
      </c>
      <c r="DM9" s="770"/>
      <c r="DN9" s="770"/>
      <c r="DO9" s="770"/>
      <c r="DP9" s="771"/>
      <c r="DQ9" s="769" t="s">
        <v>537</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3777</v>
      </c>
      <c r="R23" s="782"/>
      <c r="S23" s="782"/>
      <c r="T23" s="782"/>
      <c r="U23" s="782"/>
      <c r="V23" s="782">
        <v>3637</v>
      </c>
      <c r="W23" s="782"/>
      <c r="X23" s="782"/>
      <c r="Y23" s="782"/>
      <c r="Z23" s="782"/>
      <c r="AA23" s="782">
        <v>141</v>
      </c>
      <c r="AB23" s="782"/>
      <c r="AC23" s="782"/>
      <c r="AD23" s="782"/>
      <c r="AE23" s="783"/>
      <c r="AF23" s="784">
        <v>99</v>
      </c>
      <c r="AG23" s="782"/>
      <c r="AH23" s="782"/>
      <c r="AI23" s="782"/>
      <c r="AJ23" s="785"/>
      <c r="AK23" s="786"/>
      <c r="AL23" s="787"/>
      <c r="AM23" s="787"/>
      <c r="AN23" s="787"/>
      <c r="AO23" s="787"/>
      <c r="AP23" s="782">
        <v>2946</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0">
        <v>378</v>
      </c>
      <c r="R28" s="811"/>
      <c r="S28" s="811"/>
      <c r="T28" s="811"/>
      <c r="U28" s="811"/>
      <c r="V28" s="811">
        <v>348</v>
      </c>
      <c r="W28" s="811"/>
      <c r="X28" s="811"/>
      <c r="Y28" s="811"/>
      <c r="Z28" s="811"/>
      <c r="AA28" s="811">
        <v>30</v>
      </c>
      <c r="AB28" s="811"/>
      <c r="AC28" s="811"/>
      <c r="AD28" s="811"/>
      <c r="AE28" s="812"/>
      <c r="AF28" s="813">
        <v>30</v>
      </c>
      <c r="AG28" s="811"/>
      <c r="AH28" s="811"/>
      <c r="AI28" s="811"/>
      <c r="AJ28" s="814"/>
      <c r="AK28" s="815">
        <v>22</v>
      </c>
      <c r="AL28" s="806"/>
      <c r="AM28" s="806"/>
      <c r="AN28" s="806"/>
      <c r="AO28" s="806"/>
      <c r="AP28" s="806" t="s">
        <v>536</v>
      </c>
      <c r="AQ28" s="806"/>
      <c r="AR28" s="806"/>
      <c r="AS28" s="806"/>
      <c r="AT28" s="806"/>
      <c r="AU28" s="806">
        <v>0</v>
      </c>
      <c r="AV28" s="806"/>
      <c r="AW28" s="806"/>
      <c r="AX28" s="806"/>
      <c r="AY28" s="806"/>
      <c r="AZ28" s="807" t="s">
        <v>535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746">
        <v>253</v>
      </c>
      <c r="R29" s="747"/>
      <c r="S29" s="747"/>
      <c r="T29" s="747"/>
      <c r="U29" s="747"/>
      <c r="V29" s="747">
        <v>232</v>
      </c>
      <c r="W29" s="747"/>
      <c r="X29" s="747"/>
      <c r="Y29" s="747"/>
      <c r="Z29" s="747"/>
      <c r="AA29" s="747">
        <v>21</v>
      </c>
      <c r="AB29" s="747"/>
      <c r="AC29" s="747"/>
      <c r="AD29" s="747"/>
      <c r="AE29" s="748"/>
      <c r="AF29" s="749">
        <v>21</v>
      </c>
      <c r="AG29" s="750"/>
      <c r="AH29" s="750"/>
      <c r="AI29" s="750"/>
      <c r="AJ29" s="751"/>
      <c r="AK29" s="818">
        <v>50</v>
      </c>
      <c r="AL29" s="819"/>
      <c r="AM29" s="819"/>
      <c r="AN29" s="819"/>
      <c r="AO29" s="819"/>
      <c r="AP29" s="819" t="s">
        <v>536</v>
      </c>
      <c r="AQ29" s="819"/>
      <c r="AR29" s="819"/>
      <c r="AS29" s="819"/>
      <c r="AT29" s="819"/>
      <c r="AU29" s="819">
        <v>0</v>
      </c>
      <c r="AV29" s="819"/>
      <c r="AW29" s="819"/>
      <c r="AX29" s="819"/>
      <c r="AY29" s="819"/>
      <c r="AZ29" s="820" t="s">
        <v>535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27</v>
      </c>
      <c r="R30" s="747"/>
      <c r="S30" s="747"/>
      <c r="T30" s="747"/>
      <c r="U30" s="747"/>
      <c r="V30" s="747">
        <v>27</v>
      </c>
      <c r="W30" s="747"/>
      <c r="X30" s="747"/>
      <c r="Y30" s="747"/>
      <c r="Z30" s="747"/>
      <c r="AA30" s="747">
        <v>0</v>
      </c>
      <c r="AB30" s="747"/>
      <c r="AC30" s="747"/>
      <c r="AD30" s="747"/>
      <c r="AE30" s="748"/>
      <c r="AF30" s="749">
        <v>0</v>
      </c>
      <c r="AG30" s="750"/>
      <c r="AH30" s="750"/>
      <c r="AI30" s="750"/>
      <c r="AJ30" s="751"/>
      <c r="AK30" s="818">
        <v>13</v>
      </c>
      <c r="AL30" s="819"/>
      <c r="AM30" s="819"/>
      <c r="AN30" s="819"/>
      <c r="AO30" s="819"/>
      <c r="AP30" s="819" t="s">
        <v>536</v>
      </c>
      <c r="AQ30" s="819"/>
      <c r="AR30" s="819"/>
      <c r="AS30" s="819"/>
      <c r="AT30" s="819"/>
      <c r="AU30" s="819">
        <v>0</v>
      </c>
      <c r="AV30" s="819"/>
      <c r="AW30" s="819"/>
      <c r="AX30" s="819"/>
      <c r="AY30" s="819"/>
      <c r="AZ30" s="820" t="s">
        <v>535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318</v>
      </c>
      <c r="R31" s="747"/>
      <c r="S31" s="747"/>
      <c r="T31" s="747"/>
      <c r="U31" s="747"/>
      <c r="V31" s="747">
        <v>292</v>
      </c>
      <c r="W31" s="747"/>
      <c r="X31" s="747"/>
      <c r="Y31" s="747"/>
      <c r="Z31" s="747"/>
      <c r="AA31" s="747">
        <v>26</v>
      </c>
      <c r="AB31" s="747"/>
      <c r="AC31" s="747"/>
      <c r="AD31" s="747"/>
      <c r="AE31" s="748"/>
      <c r="AF31" s="749">
        <v>26</v>
      </c>
      <c r="AG31" s="750"/>
      <c r="AH31" s="750"/>
      <c r="AI31" s="750"/>
      <c r="AJ31" s="751"/>
      <c r="AK31" s="818">
        <v>133</v>
      </c>
      <c r="AL31" s="819"/>
      <c r="AM31" s="819"/>
      <c r="AN31" s="819"/>
      <c r="AO31" s="819"/>
      <c r="AP31" s="819">
        <v>94</v>
      </c>
      <c r="AQ31" s="819"/>
      <c r="AR31" s="819"/>
      <c r="AS31" s="819"/>
      <c r="AT31" s="819"/>
      <c r="AU31" s="819">
        <v>94</v>
      </c>
      <c r="AV31" s="819"/>
      <c r="AW31" s="819"/>
      <c r="AX31" s="819"/>
      <c r="AY31" s="819"/>
      <c r="AZ31" s="820" t="s">
        <v>535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381</v>
      </c>
      <c r="C32" s="744"/>
      <c r="D32" s="744"/>
      <c r="E32" s="744"/>
      <c r="F32" s="744"/>
      <c r="G32" s="744"/>
      <c r="H32" s="744"/>
      <c r="I32" s="744"/>
      <c r="J32" s="744"/>
      <c r="K32" s="744"/>
      <c r="L32" s="744"/>
      <c r="M32" s="744"/>
      <c r="N32" s="744"/>
      <c r="O32" s="744"/>
      <c r="P32" s="745"/>
      <c r="Q32" s="746">
        <v>29</v>
      </c>
      <c r="R32" s="747"/>
      <c r="S32" s="747"/>
      <c r="T32" s="747"/>
      <c r="U32" s="747"/>
      <c r="V32" s="747">
        <v>28</v>
      </c>
      <c r="W32" s="747"/>
      <c r="X32" s="747"/>
      <c r="Y32" s="747"/>
      <c r="Z32" s="747"/>
      <c r="AA32" s="747">
        <v>2</v>
      </c>
      <c r="AB32" s="747"/>
      <c r="AC32" s="747"/>
      <c r="AD32" s="747"/>
      <c r="AE32" s="748"/>
      <c r="AF32" s="749">
        <v>2</v>
      </c>
      <c r="AG32" s="750"/>
      <c r="AH32" s="750"/>
      <c r="AI32" s="750"/>
      <c r="AJ32" s="751"/>
      <c r="AK32" s="818">
        <v>17</v>
      </c>
      <c r="AL32" s="819"/>
      <c r="AM32" s="819"/>
      <c r="AN32" s="819"/>
      <c r="AO32" s="819"/>
      <c r="AP32" s="819">
        <v>137</v>
      </c>
      <c r="AQ32" s="819"/>
      <c r="AR32" s="819"/>
      <c r="AS32" s="819"/>
      <c r="AT32" s="819"/>
      <c r="AU32" s="819">
        <v>112</v>
      </c>
      <c r="AV32" s="819"/>
      <c r="AW32" s="819"/>
      <c r="AX32" s="819"/>
      <c r="AY32" s="819"/>
      <c r="AZ32" s="820" t="s">
        <v>535</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383</v>
      </c>
      <c r="C33" s="744"/>
      <c r="D33" s="744"/>
      <c r="E33" s="744"/>
      <c r="F33" s="744"/>
      <c r="G33" s="744"/>
      <c r="H33" s="744"/>
      <c r="I33" s="744"/>
      <c r="J33" s="744"/>
      <c r="K33" s="744"/>
      <c r="L33" s="744"/>
      <c r="M33" s="744"/>
      <c r="N33" s="744"/>
      <c r="O33" s="744"/>
      <c r="P33" s="745"/>
      <c r="Q33" s="746">
        <v>18</v>
      </c>
      <c r="R33" s="747"/>
      <c r="S33" s="747"/>
      <c r="T33" s="747"/>
      <c r="U33" s="747"/>
      <c r="V33" s="747">
        <v>14</v>
      </c>
      <c r="W33" s="747"/>
      <c r="X33" s="747"/>
      <c r="Y33" s="747"/>
      <c r="Z33" s="747"/>
      <c r="AA33" s="747">
        <v>4</v>
      </c>
      <c r="AB33" s="747"/>
      <c r="AC33" s="747"/>
      <c r="AD33" s="747"/>
      <c r="AE33" s="748"/>
      <c r="AF33" s="749">
        <v>4</v>
      </c>
      <c r="AG33" s="750"/>
      <c r="AH33" s="750"/>
      <c r="AI33" s="750"/>
      <c r="AJ33" s="751"/>
      <c r="AK33" s="818">
        <v>6</v>
      </c>
      <c r="AL33" s="819"/>
      <c r="AM33" s="819"/>
      <c r="AN33" s="819"/>
      <c r="AO33" s="819"/>
      <c r="AP33" s="819">
        <v>82</v>
      </c>
      <c r="AQ33" s="819"/>
      <c r="AR33" s="819"/>
      <c r="AS33" s="819"/>
      <c r="AT33" s="819"/>
      <c r="AU33" s="819">
        <v>61</v>
      </c>
      <c r="AV33" s="819"/>
      <c r="AW33" s="819"/>
      <c r="AX33" s="819"/>
      <c r="AY33" s="819"/>
      <c r="AZ33" s="820" t="s">
        <v>535</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83</v>
      </c>
      <c r="AG63" s="830"/>
      <c r="AH63" s="830"/>
      <c r="AI63" s="830"/>
      <c r="AJ63" s="831"/>
      <c r="AK63" s="832"/>
      <c r="AL63" s="827"/>
      <c r="AM63" s="827"/>
      <c r="AN63" s="827"/>
      <c r="AO63" s="827"/>
      <c r="AP63" s="830">
        <v>313</v>
      </c>
      <c r="AQ63" s="830"/>
      <c r="AR63" s="830"/>
      <c r="AS63" s="830"/>
      <c r="AT63" s="830"/>
      <c r="AU63" s="830">
        <v>267</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387</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388</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541</v>
      </c>
      <c r="C68" s="858"/>
      <c r="D68" s="858"/>
      <c r="E68" s="858"/>
      <c r="F68" s="858"/>
      <c r="G68" s="858"/>
      <c r="H68" s="858"/>
      <c r="I68" s="858"/>
      <c r="J68" s="858"/>
      <c r="K68" s="858"/>
      <c r="L68" s="858"/>
      <c r="M68" s="858"/>
      <c r="N68" s="858"/>
      <c r="O68" s="858"/>
      <c r="P68" s="859"/>
      <c r="Q68" s="860">
        <v>3</v>
      </c>
      <c r="R68" s="854"/>
      <c r="S68" s="854"/>
      <c r="T68" s="854"/>
      <c r="U68" s="854"/>
      <c r="V68" s="854">
        <v>3</v>
      </c>
      <c r="W68" s="854"/>
      <c r="X68" s="854"/>
      <c r="Y68" s="854"/>
      <c r="Z68" s="854"/>
      <c r="AA68" s="854">
        <v>0</v>
      </c>
      <c r="AB68" s="854"/>
      <c r="AC68" s="854"/>
      <c r="AD68" s="854"/>
      <c r="AE68" s="854"/>
      <c r="AF68" s="854">
        <v>0</v>
      </c>
      <c r="AG68" s="854"/>
      <c r="AH68" s="854"/>
      <c r="AI68" s="854"/>
      <c r="AJ68" s="854"/>
      <c r="AK68" s="854" t="s">
        <v>548</v>
      </c>
      <c r="AL68" s="854"/>
      <c r="AM68" s="854"/>
      <c r="AN68" s="854"/>
      <c r="AO68" s="854"/>
      <c r="AP68" s="854" t="s">
        <v>548</v>
      </c>
      <c r="AQ68" s="854"/>
      <c r="AR68" s="854"/>
      <c r="AS68" s="854"/>
      <c r="AT68" s="854"/>
      <c r="AU68" s="854" t="s">
        <v>548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542</v>
      </c>
      <c r="C69" s="862"/>
      <c r="D69" s="862"/>
      <c r="E69" s="862"/>
      <c r="F69" s="862"/>
      <c r="G69" s="862"/>
      <c r="H69" s="862"/>
      <c r="I69" s="862"/>
      <c r="J69" s="862"/>
      <c r="K69" s="862"/>
      <c r="L69" s="862"/>
      <c r="M69" s="862"/>
      <c r="N69" s="862"/>
      <c r="O69" s="862"/>
      <c r="P69" s="863"/>
      <c r="Q69" s="864">
        <v>38</v>
      </c>
      <c r="R69" s="819"/>
      <c r="S69" s="819"/>
      <c r="T69" s="819"/>
      <c r="U69" s="819"/>
      <c r="V69" s="819">
        <v>33</v>
      </c>
      <c r="W69" s="819"/>
      <c r="X69" s="819"/>
      <c r="Y69" s="819"/>
      <c r="Z69" s="819"/>
      <c r="AA69" s="819">
        <v>5</v>
      </c>
      <c r="AB69" s="819"/>
      <c r="AC69" s="819"/>
      <c r="AD69" s="819"/>
      <c r="AE69" s="819"/>
      <c r="AF69" s="819">
        <v>5</v>
      </c>
      <c r="AG69" s="819"/>
      <c r="AH69" s="819"/>
      <c r="AI69" s="819"/>
      <c r="AJ69" s="819"/>
      <c r="AK69" s="819">
        <v>33</v>
      </c>
      <c r="AL69" s="819"/>
      <c r="AM69" s="819"/>
      <c r="AN69" s="819"/>
      <c r="AO69" s="819"/>
      <c r="AP69" s="819" t="s">
        <v>548</v>
      </c>
      <c r="AQ69" s="819"/>
      <c r="AR69" s="819"/>
      <c r="AS69" s="819"/>
      <c r="AT69" s="819"/>
      <c r="AU69" s="819" t="s">
        <v>548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543</v>
      </c>
      <c r="C70" s="862"/>
      <c r="D70" s="862"/>
      <c r="E70" s="862"/>
      <c r="F70" s="862"/>
      <c r="G70" s="862"/>
      <c r="H70" s="862"/>
      <c r="I70" s="862"/>
      <c r="J70" s="862"/>
      <c r="K70" s="862"/>
      <c r="L70" s="862"/>
      <c r="M70" s="862"/>
      <c r="N70" s="862"/>
      <c r="O70" s="862"/>
      <c r="P70" s="863"/>
      <c r="Q70" s="864">
        <v>220</v>
      </c>
      <c r="R70" s="819"/>
      <c r="S70" s="819"/>
      <c r="T70" s="819"/>
      <c r="U70" s="819"/>
      <c r="V70" s="819">
        <v>213</v>
      </c>
      <c r="W70" s="819"/>
      <c r="X70" s="819"/>
      <c r="Y70" s="819"/>
      <c r="Z70" s="819"/>
      <c r="AA70" s="819">
        <v>7</v>
      </c>
      <c r="AB70" s="819"/>
      <c r="AC70" s="819"/>
      <c r="AD70" s="819"/>
      <c r="AE70" s="819"/>
      <c r="AF70" s="819">
        <v>7</v>
      </c>
      <c r="AG70" s="819"/>
      <c r="AH70" s="819"/>
      <c r="AI70" s="819"/>
      <c r="AJ70" s="819"/>
      <c r="AK70" s="819" t="s">
        <v>548</v>
      </c>
      <c r="AL70" s="819"/>
      <c r="AM70" s="819"/>
      <c r="AN70" s="819"/>
      <c r="AO70" s="819"/>
      <c r="AP70" s="819">
        <v>149</v>
      </c>
      <c r="AQ70" s="819"/>
      <c r="AR70" s="819"/>
      <c r="AS70" s="819"/>
      <c r="AT70" s="819"/>
      <c r="AU70" s="819">
        <v>27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544</v>
      </c>
      <c r="C71" s="862"/>
      <c r="D71" s="862"/>
      <c r="E71" s="862"/>
      <c r="F71" s="862"/>
      <c r="G71" s="862"/>
      <c r="H71" s="862"/>
      <c r="I71" s="862"/>
      <c r="J71" s="862"/>
      <c r="K71" s="862"/>
      <c r="L71" s="862"/>
      <c r="M71" s="862"/>
      <c r="N71" s="862"/>
      <c r="O71" s="862"/>
      <c r="P71" s="863"/>
      <c r="Q71" s="864">
        <v>2728</v>
      </c>
      <c r="R71" s="819"/>
      <c r="S71" s="819"/>
      <c r="T71" s="819"/>
      <c r="U71" s="819"/>
      <c r="V71" s="819">
        <v>2362</v>
      </c>
      <c r="W71" s="819"/>
      <c r="X71" s="819"/>
      <c r="Y71" s="819"/>
      <c r="Z71" s="819"/>
      <c r="AA71" s="819">
        <v>367</v>
      </c>
      <c r="AB71" s="819"/>
      <c r="AC71" s="819"/>
      <c r="AD71" s="819"/>
      <c r="AE71" s="819"/>
      <c r="AF71" s="819">
        <v>367</v>
      </c>
      <c r="AG71" s="819"/>
      <c r="AH71" s="819"/>
      <c r="AI71" s="819"/>
      <c r="AJ71" s="819"/>
      <c r="AK71" s="819">
        <v>2</v>
      </c>
      <c r="AL71" s="819"/>
      <c r="AM71" s="819"/>
      <c r="AN71" s="819"/>
      <c r="AO71" s="819"/>
      <c r="AP71" s="819" t="s">
        <v>548</v>
      </c>
      <c r="AQ71" s="819"/>
      <c r="AR71" s="819"/>
      <c r="AS71" s="819"/>
      <c r="AT71" s="819"/>
      <c r="AU71" s="819" t="s">
        <v>548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545</v>
      </c>
      <c r="C72" s="862"/>
      <c r="D72" s="862"/>
      <c r="E72" s="862"/>
      <c r="F72" s="862"/>
      <c r="G72" s="862"/>
      <c r="H72" s="862"/>
      <c r="I72" s="862"/>
      <c r="J72" s="862"/>
      <c r="K72" s="862"/>
      <c r="L72" s="862"/>
      <c r="M72" s="862"/>
      <c r="N72" s="862"/>
      <c r="O72" s="862"/>
      <c r="P72" s="863"/>
      <c r="Q72" s="864">
        <v>25</v>
      </c>
      <c r="R72" s="819"/>
      <c r="S72" s="819"/>
      <c r="T72" s="819"/>
      <c r="U72" s="819"/>
      <c r="V72" s="819">
        <v>23</v>
      </c>
      <c r="W72" s="819"/>
      <c r="X72" s="819"/>
      <c r="Y72" s="819"/>
      <c r="Z72" s="819"/>
      <c r="AA72" s="819">
        <v>3</v>
      </c>
      <c r="AB72" s="819"/>
      <c r="AC72" s="819"/>
      <c r="AD72" s="819"/>
      <c r="AE72" s="819"/>
      <c r="AF72" s="819">
        <v>3</v>
      </c>
      <c r="AG72" s="819"/>
      <c r="AH72" s="819"/>
      <c r="AI72" s="819"/>
      <c r="AJ72" s="819"/>
      <c r="AK72" s="819" t="s">
        <v>548</v>
      </c>
      <c r="AL72" s="819"/>
      <c r="AM72" s="819"/>
      <c r="AN72" s="819"/>
      <c r="AO72" s="819"/>
      <c r="AP72" s="819" t="s">
        <v>548</v>
      </c>
      <c r="AQ72" s="819"/>
      <c r="AR72" s="819"/>
      <c r="AS72" s="819"/>
      <c r="AT72" s="819"/>
      <c r="AU72" s="819" t="s">
        <v>548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549</v>
      </c>
      <c r="C73" s="862"/>
      <c r="D73" s="862"/>
      <c r="E73" s="862"/>
      <c r="F73" s="862"/>
      <c r="G73" s="862"/>
      <c r="H73" s="862"/>
      <c r="I73" s="862"/>
      <c r="J73" s="862"/>
      <c r="K73" s="862"/>
      <c r="L73" s="862"/>
      <c r="M73" s="862"/>
      <c r="N73" s="862"/>
      <c r="O73" s="862"/>
      <c r="P73" s="863"/>
      <c r="Q73" s="864">
        <v>564</v>
      </c>
      <c r="R73" s="819"/>
      <c r="S73" s="819"/>
      <c r="T73" s="819"/>
      <c r="U73" s="819"/>
      <c r="V73" s="819">
        <v>550</v>
      </c>
      <c r="W73" s="819"/>
      <c r="X73" s="819"/>
      <c r="Y73" s="819"/>
      <c r="Z73" s="819"/>
      <c r="AA73" s="819">
        <v>14</v>
      </c>
      <c r="AB73" s="819"/>
      <c r="AC73" s="819"/>
      <c r="AD73" s="819"/>
      <c r="AE73" s="819"/>
      <c r="AF73" s="819">
        <v>14</v>
      </c>
      <c r="AG73" s="819"/>
      <c r="AH73" s="819"/>
      <c r="AI73" s="819"/>
      <c r="AJ73" s="819"/>
      <c r="AK73" s="819" t="s">
        <v>548</v>
      </c>
      <c r="AL73" s="819"/>
      <c r="AM73" s="819"/>
      <c r="AN73" s="819"/>
      <c r="AO73" s="819"/>
      <c r="AP73" s="819">
        <v>769</v>
      </c>
      <c r="AQ73" s="819"/>
      <c r="AR73" s="819"/>
      <c r="AS73" s="819"/>
      <c r="AT73" s="819"/>
      <c r="AU73" s="819">
        <v>39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546</v>
      </c>
      <c r="C74" s="862"/>
      <c r="D74" s="862"/>
      <c r="E74" s="862"/>
      <c r="F74" s="862"/>
      <c r="G74" s="862"/>
      <c r="H74" s="862"/>
      <c r="I74" s="862"/>
      <c r="J74" s="862"/>
      <c r="K74" s="862"/>
      <c r="L74" s="862"/>
      <c r="M74" s="862"/>
      <c r="N74" s="862"/>
      <c r="O74" s="862"/>
      <c r="P74" s="863"/>
      <c r="Q74" s="864">
        <v>201</v>
      </c>
      <c r="R74" s="819"/>
      <c r="S74" s="819"/>
      <c r="T74" s="819"/>
      <c r="U74" s="819"/>
      <c r="V74" s="819">
        <v>195</v>
      </c>
      <c r="W74" s="819"/>
      <c r="X74" s="819"/>
      <c r="Y74" s="819"/>
      <c r="Z74" s="819"/>
      <c r="AA74" s="819">
        <v>5</v>
      </c>
      <c r="AB74" s="819"/>
      <c r="AC74" s="819"/>
      <c r="AD74" s="819"/>
      <c r="AE74" s="819"/>
      <c r="AF74" s="819">
        <v>5</v>
      </c>
      <c r="AG74" s="819"/>
      <c r="AH74" s="819"/>
      <c r="AI74" s="819"/>
      <c r="AJ74" s="819"/>
      <c r="AK74" s="819">
        <v>3</v>
      </c>
      <c r="AL74" s="819"/>
      <c r="AM74" s="819"/>
      <c r="AN74" s="819"/>
      <c r="AO74" s="819"/>
      <c r="AP74" s="819" t="s">
        <v>548</v>
      </c>
      <c r="AQ74" s="819"/>
      <c r="AR74" s="819"/>
      <c r="AS74" s="819"/>
      <c r="AT74" s="819"/>
      <c r="AU74" s="819" t="s">
        <v>548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547</v>
      </c>
      <c r="C75" s="862"/>
      <c r="D75" s="862"/>
      <c r="E75" s="862"/>
      <c r="F75" s="862"/>
      <c r="G75" s="862"/>
      <c r="H75" s="862"/>
      <c r="I75" s="862"/>
      <c r="J75" s="862"/>
      <c r="K75" s="862"/>
      <c r="L75" s="862"/>
      <c r="M75" s="862"/>
      <c r="N75" s="862"/>
      <c r="O75" s="862"/>
      <c r="P75" s="863"/>
      <c r="Q75" s="867">
        <v>158776</v>
      </c>
      <c r="R75" s="868"/>
      <c r="S75" s="868"/>
      <c r="T75" s="868"/>
      <c r="U75" s="818"/>
      <c r="V75" s="869">
        <v>152692</v>
      </c>
      <c r="W75" s="868"/>
      <c r="X75" s="868"/>
      <c r="Y75" s="868"/>
      <c r="Z75" s="818"/>
      <c r="AA75" s="869">
        <v>6084</v>
      </c>
      <c r="AB75" s="868"/>
      <c r="AC75" s="868"/>
      <c r="AD75" s="868"/>
      <c r="AE75" s="818"/>
      <c r="AF75" s="869">
        <v>6084</v>
      </c>
      <c r="AG75" s="868"/>
      <c r="AH75" s="868"/>
      <c r="AI75" s="868"/>
      <c r="AJ75" s="818"/>
      <c r="AK75" s="869">
        <v>546</v>
      </c>
      <c r="AL75" s="868"/>
      <c r="AM75" s="868"/>
      <c r="AN75" s="868"/>
      <c r="AO75" s="818"/>
      <c r="AP75" s="869" t="s">
        <v>548</v>
      </c>
      <c r="AQ75" s="868"/>
      <c r="AR75" s="868"/>
      <c r="AS75" s="868"/>
      <c r="AT75" s="818"/>
      <c r="AU75" s="869" t="s">
        <v>548</v>
      </c>
      <c r="AV75" s="868"/>
      <c r="AW75" s="868"/>
      <c r="AX75" s="868"/>
      <c r="AY75" s="818"/>
      <c r="AZ75" s="870"/>
      <c r="BA75" s="871"/>
      <c r="BB75" s="871"/>
      <c r="BC75" s="871"/>
      <c r="BD75" s="872"/>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6477</v>
      </c>
      <c r="AG88" s="830"/>
      <c r="AH88" s="830"/>
      <c r="AI88" s="830"/>
      <c r="AJ88" s="830"/>
      <c r="AK88" s="827"/>
      <c r="AL88" s="827"/>
      <c r="AM88" s="827"/>
      <c r="AN88" s="827"/>
      <c r="AO88" s="827"/>
      <c r="AP88" s="830">
        <v>918</v>
      </c>
      <c r="AQ88" s="830"/>
      <c r="AR88" s="830"/>
      <c r="AS88" s="830"/>
      <c r="AT88" s="830"/>
      <c r="AU88" s="830">
        <v>66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390</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1017</v>
      </c>
      <c r="CS102" s="838"/>
      <c r="CT102" s="838"/>
      <c r="CU102" s="838"/>
      <c r="CV102" s="884"/>
      <c r="CW102" s="883">
        <v>29</v>
      </c>
      <c r="CX102" s="838"/>
      <c r="CY102" s="838"/>
      <c r="CZ102" s="838"/>
      <c r="DA102" s="884"/>
      <c r="DB102" s="883">
        <v>21</v>
      </c>
      <c r="DC102" s="838"/>
      <c r="DD102" s="838"/>
      <c r="DE102" s="838"/>
      <c r="DF102" s="884"/>
      <c r="DG102" s="883" t="s">
        <v>540</v>
      </c>
      <c r="DH102" s="838"/>
      <c r="DI102" s="838"/>
      <c r="DJ102" s="838"/>
      <c r="DK102" s="884"/>
      <c r="DL102" s="883" t="s">
        <v>540</v>
      </c>
      <c r="DM102" s="838"/>
      <c r="DN102" s="838"/>
      <c r="DO102" s="838"/>
      <c r="DP102" s="884"/>
      <c r="DQ102" s="883" t="s">
        <v>540</v>
      </c>
      <c r="DR102" s="838"/>
      <c r="DS102" s="838"/>
      <c r="DT102" s="838"/>
      <c r="DU102" s="884"/>
      <c r="DV102" s="909" t="s">
        <v>537</v>
      </c>
      <c r="DW102" s="910"/>
      <c r="DX102" s="910"/>
      <c r="DY102" s="910"/>
      <c r="DZ102" s="91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391</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392</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4" t="s">
        <v>395</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396</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x14ac:dyDescent="0.15">
      <c r="A109" s="907"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398</v>
      </c>
      <c r="AB109" s="886"/>
      <c r="AC109" s="886"/>
      <c r="AD109" s="886"/>
      <c r="AE109" s="887"/>
      <c r="AF109" s="885" t="s">
        <v>286</v>
      </c>
      <c r="AG109" s="886"/>
      <c r="AH109" s="886"/>
      <c r="AI109" s="886"/>
      <c r="AJ109" s="887"/>
      <c r="AK109" s="885" t="s">
        <v>285</v>
      </c>
      <c r="AL109" s="886"/>
      <c r="AM109" s="886"/>
      <c r="AN109" s="886"/>
      <c r="AO109" s="887"/>
      <c r="AP109" s="885" t="s">
        <v>399</v>
      </c>
      <c r="AQ109" s="886"/>
      <c r="AR109" s="886"/>
      <c r="AS109" s="886"/>
      <c r="AT109" s="888"/>
      <c r="AU109" s="907"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398</v>
      </c>
      <c r="BR109" s="886"/>
      <c r="BS109" s="886"/>
      <c r="BT109" s="886"/>
      <c r="BU109" s="887"/>
      <c r="BV109" s="885" t="s">
        <v>286</v>
      </c>
      <c r="BW109" s="886"/>
      <c r="BX109" s="886"/>
      <c r="BY109" s="886"/>
      <c r="BZ109" s="887"/>
      <c r="CA109" s="885" t="s">
        <v>285</v>
      </c>
      <c r="CB109" s="886"/>
      <c r="CC109" s="886"/>
      <c r="CD109" s="886"/>
      <c r="CE109" s="887"/>
      <c r="CF109" s="908" t="s">
        <v>399</v>
      </c>
      <c r="CG109" s="908"/>
      <c r="CH109" s="908"/>
      <c r="CI109" s="908"/>
      <c r="CJ109" s="908"/>
      <c r="CK109" s="885"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398</v>
      </c>
      <c r="DH109" s="886"/>
      <c r="DI109" s="886"/>
      <c r="DJ109" s="886"/>
      <c r="DK109" s="887"/>
      <c r="DL109" s="885" t="s">
        <v>286</v>
      </c>
      <c r="DM109" s="886"/>
      <c r="DN109" s="886"/>
      <c r="DO109" s="886"/>
      <c r="DP109" s="887"/>
      <c r="DQ109" s="885" t="s">
        <v>285</v>
      </c>
      <c r="DR109" s="886"/>
      <c r="DS109" s="886"/>
      <c r="DT109" s="886"/>
      <c r="DU109" s="887"/>
      <c r="DV109" s="885" t="s">
        <v>399</v>
      </c>
      <c r="DW109" s="886"/>
      <c r="DX109" s="886"/>
      <c r="DY109" s="886"/>
      <c r="DZ109" s="888"/>
    </row>
    <row r="110" spans="1:131" s="197" customFormat="1" ht="26.25" customHeight="1" x14ac:dyDescent="0.15">
      <c r="A110" s="889" t="s">
        <v>401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458321</v>
      </c>
      <c r="AB110" s="893"/>
      <c r="AC110" s="893"/>
      <c r="AD110" s="893"/>
      <c r="AE110" s="894"/>
      <c r="AF110" s="895">
        <v>442614</v>
      </c>
      <c r="AG110" s="893"/>
      <c r="AH110" s="893"/>
      <c r="AI110" s="893"/>
      <c r="AJ110" s="894"/>
      <c r="AK110" s="895">
        <v>417114</v>
      </c>
      <c r="AL110" s="893"/>
      <c r="AM110" s="893"/>
      <c r="AN110" s="893"/>
      <c r="AO110" s="894"/>
      <c r="AP110" s="896">
        <v>24.5</v>
      </c>
      <c r="AQ110" s="897"/>
      <c r="AR110" s="897"/>
      <c r="AS110" s="897"/>
      <c r="AT110" s="898"/>
      <c r="AU110" s="899" t="s">
        <v>61</v>
      </c>
      <c r="AV110" s="900"/>
      <c r="AW110" s="900"/>
      <c r="AX110" s="900"/>
      <c r="AY110" s="901"/>
      <c r="AZ110" s="943" t="s">
        <v>402</v>
      </c>
      <c r="BA110" s="890"/>
      <c r="BB110" s="890"/>
      <c r="BC110" s="890"/>
      <c r="BD110" s="890"/>
      <c r="BE110" s="890"/>
      <c r="BF110" s="890"/>
      <c r="BG110" s="890"/>
      <c r="BH110" s="890"/>
      <c r="BI110" s="890"/>
      <c r="BJ110" s="890"/>
      <c r="BK110" s="890"/>
      <c r="BL110" s="890"/>
      <c r="BM110" s="890"/>
      <c r="BN110" s="890"/>
      <c r="BO110" s="890"/>
      <c r="BP110" s="891"/>
      <c r="BQ110" s="929">
        <v>2948626</v>
      </c>
      <c r="BR110" s="930"/>
      <c r="BS110" s="930"/>
      <c r="BT110" s="930"/>
      <c r="BU110" s="930"/>
      <c r="BV110" s="930">
        <v>2920313</v>
      </c>
      <c r="BW110" s="930"/>
      <c r="BX110" s="930"/>
      <c r="BY110" s="930"/>
      <c r="BZ110" s="930"/>
      <c r="CA110" s="930">
        <v>2946286</v>
      </c>
      <c r="CB110" s="930"/>
      <c r="CC110" s="930"/>
      <c r="CD110" s="930"/>
      <c r="CE110" s="930"/>
      <c r="CF110" s="944">
        <v>172.8</v>
      </c>
      <c r="CG110" s="945"/>
      <c r="CH110" s="945"/>
      <c r="CI110" s="945"/>
      <c r="CJ110" s="945"/>
      <c r="CK110" s="946" t="s">
        <v>403</v>
      </c>
      <c r="CL110" s="947"/>
      <c r="CM110" s="926" t="s">
        <v>404</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405</v>
      </c>
      <c r="DH110" s="930"/>
      <c r="DI110" s="930"/>
      <c r="DJ110" s="930"/>
      <c r="DK110" s="930"/>
      <c r="DL110" s="930" t="s">
        <v>405</v>
      </c>
      <c r="DM110" s="930"/>
      <c r="DN110" s="930"/>
      <c r="DO110" s="930"/>
      <c r="DP110" s="930"/>
      <c r="DQ110" s="930" t="s">
        <v>405</v>
      </c>
      <c r="DR110" s="930"/>
      <c r="DS110" s="930"/>
      <c r="DT110" s="930"/>
      <c r="DU110" s="930"/>
      <c r="DV110" s="931" t="s">
        <v>405</v>
      </c>
      <c r="DW110" s="931"/>
      <c r="DX110" s="931"/>
      <c r="DY110" s="931"/>
      <c r="DZ110" s="932"/>
    </row>
    <row r="111" spans="1:131" s="197" customFormat="1" ht="26.25" customHeight="1" x14ac:dyDescent="0.15">
      <c r="A111" s="933" t="s">
        <v>406</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109</v>
      </c>
      <c r="AB111" s="937"/>
      <c r="AC111" s="937"/>
      <c r="AD111" s="937"/>
      <c r="AE111" s="938"/>
      <c r="AF111" s="939" t="s">
        <v>109</v>
      </c>
      <c r="AG111" s="937"/>
      <c r="AH111" s="937"/>
      <c r="AI111" s="937"/>
      <c r="AJ111" s="938"/>
      <c r="AK111" s="939" t="s">
        <v>109</v>
      </c>
      <c r="AL111" s="937"/>
      <c r="AM111" s="937"/>
      <c r="AN111" s="937"/>
      <c r="AO111" s="938"/>
      <c r="AP111" s="940" t="s">
        <v>109</v>
      </c>
      <c r="AQ111" s="941"/>
      <c r="AR111" s="941"/>
      <c r="AS111" s="941"/>
      <c r="AT111" s="942"/>
      <c r="AU111" s="902"/>
      <c r="AV111" s="903"/>
      <c r="AW111" s="903"/>
      <c r="AX111" s="903"/>
      <c r="AY111" s="904"/>
      <c r="AZ111" s="952" t="s">
        <v>407</v>
      </c>
      <c r="BA111" s="953"/>
      <c r="BB111" s="953"/>
      <c r="BC111" s="953"/>
      <c r="BD111" s="953"/>
      <c r="BE111" s="953"/>
      <c r="BF111" s="953"/>
      <c r="BG111" s="953"/>
      <c r="BH111" s="953"/>
      <c r="BI111" s="953"/>
      <c r="BJ111" s="953"/>
      <c r="BK111" s="953"/>
      <c r="BL111" s="953"/>
      <c r="BM111" s="953"/>
      <c r="BN111" s="953"/>
      <c r="BO111" s="953"/>
      <c r="BP111" s="954"/>
      <c r="BQ111" s="922">
        <v>101812</v>
      </c>
      <c r="BR111" s="923"/>
      <c r="BS111" s="923"/>
      <c r="BT111" s="923"/>
      <c r="BU111" s="923"/>
      <c r="BV111" s="923">
        <v>86545</v>
      </c>
      <c r="BW111" s="923"/>
      <c r="BX111" s="923"/>
      <c r="BY111" s="923"/>
      <c r="BZ111" s="923"/>
      <c r="CA111" s="923">
        <v>72923</v>
      </c>
      <c r="CB111" s="923"/>
      <c r="CC111" s="923"/>
      <c r="CD111" s="923"/>
      <c r="CE111" s="923"/>
      <c r="CF111" s="917">
        <v>4.3</v>
      </c>
      <c r="CG111" s="918"/>
      <c r="CH111" s="918"/>
      <c r="CI111" s="918"/>
      <c r="CJ111" s="918"/>
      <c r="CK111" s="948"/>
      <c r="CL111" s="949"/>
      <c r="CM111" s="919" t="s">
        <v>408</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109</v>
      </c>
      <c r="DH111" s="923"/>
      <c r="DI111" s="923"/>
      <c r="DJ111" s="923"/>
      <c r="DK111" s="923"/>
      <c r="DL111" s="923" t="s">
        <v>109</v>
      </c>
      <c r="DM111" s="923"/>
      <c r="DN111" s="923"/>
      <c r="DO111" s="923"/>
      <c r="DP111" s="923"/>
      <c r="DQ111" s="923" t="s">
        <v>109</v>
      </c>
      <c r="DR111" s="923"/>
      <c r="DS111" s="923"/>
      <c r="DT111" s="923"/>
      <c r="DU111" s="923"/>
      <c r="DV111" s="924" t="s">
        <v>109</v>
      </c>
      <c r="DW111" s="924"/>
      <c r="DX111" s="924"/>
      <c r="DY111" s="924"/>
      <c r="DZ111" s="925"/>
    </row>
    <row r="112" spans="1:131" s="197" customFormat="1" ht="26.25" customHeight="1" x14ac:dyDescent="0.15">
      <c r="A112" s="955" t="s">
        <v>409</v>
      </c>
      <c r="B112" s="956"/>
      <c r="C112" s="953" t="s">
        <v>410</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109</v>
      </c>
      <c r="AB112" s="962"/>
      <c r="AC112" s="962"/>
      <c r="AD112" s="962"/>
      <c r="AE112" s="963"/>
      <c r="AF112" s="964" t="s">
        <v>109</v>
      </c>
      <c r="AG112" s="962"/>
      <c r="AH112" s="962"/>
      <c r="AI112" s="962"/>
      <c r="AJ112" s="963"/>
      <c r="AK112" s="964" t="s">
        <v>109</v>
      </c>
      <c r="AL112" s="962"/>
      <c r="AM112" s="962"/>
      <c r="AN112" s="962"/>
      <c r="AO112" s="963"/>
      <c r="AP112" s="965" t="s">
        <v>109</v>
      </c>
      <c r="AQ112" s="966"/>
      <c r="AR112" s="966"/>
      <c r="AS112" s="966"/>
      <c r="AT112" s="967"/>
      <c r="AU112" s="902"/>
      <c r="AV112" s="903"/>
      <c r="AW112" s="903"/>
      <c r="AX112" s="903"/>
      <c r="AY112" s="904"/>
      <c r="AZ112" s="952" t="s">
        <v>411</v>
      </c>
      <c r="BA112" s="953"/>
      <c r="BB112" s="953"/>
      <c r="BC112" s="953"/>
      <c r="BD112" s="953"/>
      <c r="BE112" s="953"/>
      <c r="BF112" s="953"/>
      <c r="BG112" s="953"/>
      <c r="BH112" s="953"/>
      <c r="BI112" s="953"/>
      <c r="BJ112" s="953"/>
      <c r="BK112" s="953"/>
      <c r="BL112" s="953"/>
      <c r="BM112" s="953"/>
      <c r="BN112" s="953"/>
      <c r="BO112" s="953"/>
      <c r="BP112" s="954"/>
      <c r="BQ112" s="922">
        <v>234766</v>
      </c>
      <c r="BR112" s="923"/>
      <c r="BS112" s="923"/>
      <c r="BT112" s="923"/>
      <c r="BU112" s="923"/>
      <c r="BV112" s="923">
        <v>183921</v>
      </c>
      <c r="BW112" s="923"/>
      <c r="BX112" s="923"/>
      <c r="BY112" s="923"/>
      <c r="BZ112" s="923"/>
      <c r="CA112" s="923">
        <v>266013</v>
      </c>
      <c r="CB112" s="923"/>
      <c r="CC112" s="923"/>
      <c r="CD112" s="923"/>
      <c r="CE112" s="923"/>
      <c r="CF112" s="917">
        <v>15.6</v>
      </c>
      <c r="CG112" s="918"/>
      <c r="CH112" s="918"/>
      <c r="CI112" s="918"/>
      <c r="CJ112" s="918"/>
      <c r="CK112" s="948"/>
      <c r="CL112" s="949"/>
      <c r="CM112" s="919" t="s">
        <v>412</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109</v>
      </c>
      <c r="DH112" s="923"/>
      <c r="DI112" s="923"/>
      <c r="DJ112" s="923"/>
      <c r="DK112" s="923"/>
      <c r="DL112" s="923" t="s">
        <v>109</v>
      </c>
      <c r="DM112" s="923"/>
      <c r="DN112" s="923"/>
      <c r="DO112" s="923"/>
      <c r="DP112" s="923"/>
      <c r="DQ112" s="923" t="s">
        <v>109</v>
      </c>
      <c r="DR112" s="923"/>
      <c r="DS112" s="923"/>
      <c r="DT112" s="923"/>
      <c r="DU112" s="923"/>
      <c r="DV112" s="924" t="s">
        <v>109</v>
      </c>
      <c r="DW112" s="924"/>
      <c r="DX112" s="924"/>
      <c r="DY112" s="924"/>
      <c r="DZ112" s="925"/>
    </row>
    <row r="113" spans="1:130" s="197" customFormat="1" ht="26.25" customHeight="1" x14ac:dyDescent="0.15">
      <c r="A113" s="957"/>
      <c r="B113" s="958"/>
      <c r="C113" s="953" t="s">
        <v>413</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38150</v>
      </c>
      <c r="AB113" s="937"/>
      <c r="AC113" s="937"/>
      <c r="AD113" s="937"/>
      <c r="AE113" s="938"/>
      <c r="AF113" s="939">
        <v>20112</v>
      </c>
      <c r="AG113" s="937"/>
      <c r="AH113" s="937"/>
      <c r="AI113" s="937"/>
      <c r="AJ113" s="938"/>
      <c r="AK113" s="939">
        <v>30301</v>
      </c>
      <c r="AL113" s="937"/>
      <c r="AM113" s="937"/>
      <c r="AN113" s="937"/>
      <c r="AO113" s="938"/>
      <c r="AP113" s="940">
        <v>1.8</v>
      </c>
      <c r="AQ113" s="941"/>
      <c r="AR113" s="941"/>
      <c r="AS113" s="941"/>
      <c r="AT113" s="942"/>
      <c r="AU113" s="902"/>
      <c r="AV113" s="903"/>
      <c r="AW113" s="903"/>
      <c r="AX113" s="903"/>
      <c r="AY113" s="904"/>
      <c r="AZ113" s="952" t="s">
        <v>414</v>
      </c>
      <c r="BA113" s="953"/>
      <c r="BB113" s="953"/>
      <c r="BC113" s="953"/>
      <c r="BD113" s="953"/>
      <c r="BE113" s="953"/>
      <c r="BF113" s="953"/>
      <c r="BG113" s="953"/>
      <c r="BH113" s="953"/>
      <c r="BI113" s="953"/>
      <c r="BJ113" s="953"/>
      <c r="BK113" s="953"/>
      <c r="BL113" s="953"/>
      <c r="BM113" s="953"/>
      <c r="BN113" s="953"/>
      <c r="BO113" s="953"/>
      <c r="BP113" s="954"/>
      <c r="BQ113" s="922">
        <v>112643</v>
      </c>
      <c r="BR113" s="923"/>
      <c r="BS113" s="923"/>
      <c r="BT113" s="923"/>
      <c r="BU113" s="923"/>
      <c r="BV113" s="923">
        <v>93465</v>
      </c>
      <c r="BW113" s="923"/>
      <c r="BX113" s="923"/>
      <c r="BY113" s="923"/>
      <c r="BZ113" s="923"/>
      <c r="CA113" s="923">
        <v>66182</v>
      </c>
      <c r="CB113" s="923"/>
      <c r="CC113" s="923"/>
      <c r="CD113" s="923"/>
      <c r="CE113" s="923"/>
      <c r="CF113" s="917">
        <v>3.9</v>
      </c>
      <c r="CG113" s="918"/>
      <c r="CH113" s="918"/>
      <c r="CI113" s="918"/>
      <c r="CJ113" s="918"/>
      <c r="CK113" s="948"/>
      <c r="CL113" s="949"/>
      <c r="CM113" s="919" t="s">
        <v>415</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v>101812</v>
      </c>
      <c r="DH113" s="962"/>
      <c r="DI113" s="962"/>
      <c r="DJ113" s="962"/>
      <c r="DK113" s="963"/>
      <c r="DL113" s="964">
        <v>86545</v>
      </c>
      <c r="DM113" s="962"/>
      <c r="DN113" s="962"/>
      <c r="DO113" s="962"/>
      <c r="DP113" s="963"/>
      <c r="DQ113" s="964">
        <v>72923</v>
      </c>
      <c r="DR113" s="962"/>
      <c r="DS113" s="962"/>
      <c r="DT113" s="962"/>
      <c r="DU113" s="963"/>
      <c r="DV113" s="965">
        <v>4.3</v>
      </c>
      <c r="DW113" s="966"/>
      <c r="DX113" s="966"/>
      <c r="DY113" s="966"/>
      <c r="DZ113" s="967"/>
    </row>
    <row r="114" spans="1:130" s="197" customFormat="1" ht="26.25" customHeight="1" x14ac:dyDescent="0.15">
      <c r="A114" s="957"/>
      <c r="B114" s="958"/>
      <c r="C114" s="953" t="s">
        <v>416</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25137</v>
      </c>
      <c r="AB114" s="962"/>
      <c r="AC114" s="962"/>
      <c r="AD114" s="962"/>
      <c r="AE114" s="963"/>
      <c r="AF114" s="964">
        <v>25323</v>
      </c>
      <c r="AG114" s="962"/>
      <c r="AH114" s="962"/>
      <c r="AI114" s="962"/>
      <c r="AJ114" s="963"/>
      <c r="AK114" s="964">
        <v>28382</v>
      </c>
      <c r="AL114" s="962"/>
      <c r="AM114" s="962"/>
      <c r="AN114" s="962"/>
      <c r="AO114" s="963"/>
      <c r="AP114" s="965">
        <v>1.7</v>
      </c>
      <c r="AQ114" s="966"/>
      <c r="AR114" s="966"/>
      <c r="AS114" s="966"/>
      <c r="AT114" s="967"/>
      <c r="AU114" s="902"/>
      <c r="AV114" s="903"/>
      <c r="AW114" s="903"/>
      <c r="AX114" s="903"/>
      <c r="AY114" s="904"/>
      <c r="AZ114" s="952" t="s">
        <v>417</v>
      </c>
      <c r="BA114" s="953"/>
      <c r="BB114" s="953"/>
      <c r="BC114" s="953"/>
      <c r="BD114" s="953"/>
      <c r="BE114" s="953"/>
      <c r="BF114" s="953"/>
      <c r="BG114" s="953"/>
      <c r="BH114" s="953"/>
      <c r="BI114" s="953"/>
      <c r="BJ114" s="953"/>
      <c r="BK114" s="953"/>
      <c r="BL114" s="953"/>
      <c r="BM114" s="953"/>
      <c r="BN114" s="953"/>
      <c r="BO114" s="953"/>
      <c r="BP114" s="954"/>
      <c r="BQ114" s="922">
        <v>269782</v>
      </c>
      <c r="BR114" s="923"/>
      <c r="BS114" s="923"/>
      <c r="BT114" s="923"/>
      <c r="BU114" s="923"/>
      <c r="BV114" s="923">
        <v>276488</v>
      </c>
      <c r="BW114" s="923"/>
      <c r="BX114" s="923"/>
      <c r="BY114" s="923"/>
      <c r="BZ114" s="923"/>
      <c r="CA114" s="923">
        <v>252901</v>
      </c>
      <c r="CB114" s="923"/>
      <c r="CC114" s="923"/>
      <c r="CD114" s="923"/>
      <c r="CE114" s="923"/>
      <c r="CF114" s="917">
        <v>14.8</v>
      </c>
      <c r="CG114" s="918"/>
      <c r="CH114" s="918"/>
      <c r="CI114" s="918"/>
      <c r="CJ114" s="918"/>
      <c r="CK114" s="948"/>
      <c r="CL114" s="949"/>
      <c r="CM114" s="919" t="s">
        <v>418</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109</v>
      </c>
      <c r="DH114" s="962"/>
      <c r="DI114" s="962"/>
      <c r="DJ114" s="962"/>
      <c r="DK114" s="963"/>
      <c r="DL114" s="964" t="s">
        <v>109</v>
      </c>
      <c r="DM114" s="962"/>
      <c r="DN114" s="962"/>
      <c r="DO114" s="962"/>
      <c r="DP114" s="963"/>
      <c r="DQ114" s="964" t="s">
        <v>109</v>
      </c>
      <c r="DR114" s="962"/>
      <c r="DS114" s="962"/>
      <c r="DT114" s="962"/>
      <c r="DU114" s="963"/>
      <c r="DV114" s="965" t="s">
        <v>109</v>
      </c>
      <c r="DW114" s="966"/>
      <c r="DX114" s="966"/>
      <c r="DY114" s="966"/>
      <c r="DZ114" s="967"/>
    </row>
    <row r="115" spans="1:130" s="197" customFormat="1" ht="26.25" customHeight="1" x14ac:dyDescent="0.15">
      <c r="A115" s="957"/>
      <c r="B115" s="958"/>
      <c r="C115" s="953" t="s">
        <v>419</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17113</v>
      </c>
      <c r="AB115" s="937"/>
      <c r="AC115" s="937"/>
      <c r="AD115" s="937"/>
      <c r="AE115" s="938"/>
      <c r="AF115" s="939">
        <v>15267</v>
      </c>
      <c r="AG115" s="937"/>
      <c r="AH115" s="937"/>
      <c r="AI115" s="937"/>
      <c r="AJ115" s="938"/>
      <c r="AK115" s="939">
        <v>13622</v>
      </c>
      <c r="AL115" s="937"/>
      <c r="AM115" s="937"/>
      <c r="AN115" s="937"/>
      <c r="AO115" s="938"/>
      <c r="AP115" s="940">
        <v>0.8</v>
      </c>
      <c r="AQ115" s="941"/>
      <c r="AR115" s="941"/>
      <c r="AS115" s="941"/>
      <c r="AT115" s="942"/>
      <c r="AU115" s="902"/>
      <c r="AV115" s="903"/>
      <c r="AW115" s="903"/>
      <c r="AX115" s="903"/>
      <c r="AY115" s="904"/>
      <c r="AZ115" s="952" t="s">
        <v>420</v>
      </c>
      <c r="BA115" s="953"/>
      <c r="BB115" s="953"/>
      <c r="BC115" s="953"/>
      <c r="BD115" s="953"/>
      <c r="BE115" s="953"/>
      <c r="BF115" s="953"/>
      <c r="BG115" s="953"/>
      <c r="BH115" s="953"/>
      <c r="BI115" s="953"/>
      <c r="BJ115" s="953"/>
      <c r="BK115" s="953"/>
      <c r="BL115" s="953"/>
      <c r="BM115" s="953"/>
      <c r="BN115" s="953"/>
      <c r="BO115" s="953"/>
      <c r="BP115" s="954"/>
      <c r="BQ115" s="922" t="s">
        <v>109</v>
      </c>
      <c r="BR115" s="923"/>
      <c r="BS115" s="923"/>
      <c r="BT115" s="923"/>
      <c r="BU115" s="923"/>
      <c r="BV115" s="923" t="s">
        <v>109</v>
      </c>
      <c r="BW115" s="923"/>
      <c r="BX115" s="923"/>
      <c r="BY115" s="923"/>
      <c r="BZ115" s="923"/>
      <c r="CA115" s="923" t="s">
        <v>109</v>
      </c>
      <c r="CB115" s="923"/>
      <c r="CC115" s="923"/>
      <c r="CD115" s="923"/>
      <c r="CE115" s="923"/>
      <c r="CF115" s="917" t="s">
        <v>109</v>
      </c>
      <c r="CG115" s="918"/>
      <c r="CH115" s="918"/>
      <c r="CI115" s="918"/>
      <c r="CJ115" s="918"/>
      <c r="CK115" s="948"/>
      <c r="CL115" s="949"/>
      <c r="CM115" s="952" t="s">
        <v>421</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109</v>
      </c>
      <c r="DH115" s="962"/>
      <c r="DI115" s="962"/>
      <c r="DJ115" s="962"/>
      <c r="DK115" s="963"/>
      <c r="DL115" s="964" t="s">
        <v>109</v>
      </c>
      <c r="DM115" s="962"/>
      <c r="DN115" s="962"/>
      <c r="DO115" s="962"/>
      <c r="DP115" s="963"/>
      <c r="DQ115" s="964" t="s">
        <v>109</v>
      </c>
      <c r="DR115" s="962"/>
      <c r="DS115" s="962"/>
      <c r="DT115" s="962"/>
      <c r="DU115" s="963"/>
      <c r="DV115" s="965" t="s">
        <v>109</v>
      </c>
      <c r="DW115" s="966"/>
      <c r="DX115" s="966"/>
      <c r="DY115" s="966"/>
      <c r="DZ115" s="967"/>
    </row>
    <row r="116" spans="1:130" s="197" customFormat="1" ht="26.25" customHeight="1" x14ac:dyDescent="0.15">
      <c r="A116" s="959"/>
      <c r="B116" s="960"/>
      <c r="C116" s="974" t="s">
        <v>422</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109</v>
      </c>
      <c r="AB116" s="962"/>
      <c r="AC116" s="962"/>
      <c r="AD116" s="962"/>
      <c r="AE116" s="963"/>
      <c r="AF116" s="964" t="s">
        <v>109</v>
      </c>
      <c r="AG116" s="962"/>
      <c r="AH116" s="962"/>
      <c r="AI116" s="962"/>
      <c r="AJ116" s="963"/>
      <c r="AK116" s="964" t="s">
        <v>109</v>
      </c>
      <c r="AL116" s="962"/>
      <c r="AM116" s="962"/>
      <c r="AN116" s="962"/>
      <c r="AO116" s="963"/>
      <c r="AP116" s="965" t="s">
        <v>109</v>
      </c>
      <c r="AQ116" s="966"/>
      <c r="AR116" s="966"/>
      <c r="AS116" s="966"/>
      <c r="AT116" s="967"/>
      <c r="AU116" s="902"/>
      <c r="AV116" s="903"/>
      <c r="AW116" s="903"/>
      <c r="AX116" s="903"/>
      <c r="AY116" s="904"/>
      <c r="AZ116" s="952" t="s">
        <v>423</v>
      </c>
      <c r="BA116" s="953"/>
      <c r="BB116" s="953"/>
      <c r="BC116" s="953"/>
      <c r="BD116" s="953"/>
      <c r="BE116" s="953"/>
      <c r="BF116" s="953"/>
      <c r="BG116" s="953"/>
      <c r="BH116" s="953"/>
      <c r="BI116" s="953"/>
      <c r="BJ116" s="953"/>
      <c r="BK116" s="953"/>
      <c r="BL116" s="953"/>
      <c r="BM116" s="953"/>
      <c r="BN116" s="953"/>
      <c r="BO116" s="953"/>
      <c r="BP116" s="954"/>
      <c r="BQ116" s="922" t="s">
        <v>109</v>
      </c>
      <c r="BR116" s="923"/>
      <c r="BS116" s="923"/>
      <c r="BT116" s="923"/>
      <c r="BU116" s="923"/>
      <c r="BV116" s="923" t="s">
        <v>109</v>
      </c>
      <c r="BW116" s="923"/>
      <c r="BX116" s="923"/>
      <c r="BY116" s="923"/>
      <c r="BZ116" s="923"/>
      <c r="CA116" s="923" t="s">
        <v>109</v>
      </c>
      <c r="CB116" s="923"/>
      <c r="CC116" s="923"/>
      <c r="CD116" s="923"/>
      <c r="CE116" s="923"/>
      <c r="CF116" s="917" t="s">
        <v>109</v>
      </c>
      <c r="CG116" s="918"/>
      <c r="CH116" s="918"/>
      <c r="CI116" s="918"/>
      <c r="CJ116" s="918"/>
      <c r="CK116" s="948"/>
      <c r="CL116" s="949"/>
      <c r="CM116" s="919" t="s">
        <v>424</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109</v>
      </c>
      <c r="DH116" s="962"/>
      <c r="DI116" s="962"/>
      <c r="DJ116" s="962"/>
      <c r="DK116" s="963"/>
      <c r="DL116" s="964" t="s">
        <v>109</v>
      </c>
      <c r="DM116" s="962"/>
      <c r="DN116" s="962"/>
      <c r="DO116" s="962"/>
      <c r="DP116" s="963"/>
      <c r="DQ116" s="964" t="s">
        <v>109</v>
      </c>
      <c r="DR116" s="962"/>
      <c r="DS116" s="962"/>
      <c r="DT116" s="962"/>
      <c r="DU116" s="963"/>
      <c r="DV116" s="965" t="s">
        <v>109</v>
      </c>
      <c r="DW116" s="966"/>
      <c r="DX116" s="966"/>
      <c r="DY116" s="966"/>
      <c r="DZ116" s="967"/>
    </row>
    <row r="117" spans="1:130" s="197" customFormat="1" ht="26.25" customHeight="1" x14ac:dyDescent="0.15">
      <c r="A117" s="907"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425</v>
      </c>
      <c r="Z117" s="887"/>
      <c r="AA117" s="999">
        <v>538721</v>
      </c>
      <c r="AB117" s="969"/>
      <c r="AC117" s="969"/>
      <c r="AD117" s="969"/>
      <c r="AE117" s="970"/>
      <c r="AF117" s="968">
        <v>503316</v>
      </c>
      <c r="AG117" s="969"/>
      <c r="AH117" s="969"/>
      <c r="AI117" s="969"/>
      <c r="AJ117" s="970"/>
      <c r="AK117" s="968">
        <v>489419</v>
      </c>
      <c r="AL117" s="969"/>
      <c r="AM117" s="969"/>
      <c r="AN117" s="969"/>
      <c r="AO117" s="970"/>
      <c r="AP117" s="971"/>
      <c r="AQ117" s="972"/>
      <c r="AR117" s="972"/>
      <c r="AS117" s="972"/>
      <c r="AT117" s="973"/>
      <c r="AU117" s="902"/>
      <c r="AV117" s="903"/>
      <c r="AW117" s="903"/>
      <c r="AX117" s="903"/>
      <c r="AY117" s="904"/>
      <c r="AZ117" s="998" t="s">
        <v>426</v>
      </c>
      <c r="BA117" s="974"/>
      <c r="BB117" s="974"/>
      <c r="BC117" s="974"/>
      <c r="BD117" s="974"/>
      <c r="BE117" s="974"/>
      <c r="BF117" s="974"/>
      <c r="BG117" s="974"/>
      <c r="BH117" s="974"/>
      <c r="BI117" s="974"/>
      <c r="BJ117" s="974"/>
      <c r="BK117" s="974"/>
      <c r="BL117" s="974"/>
      <c r="BM117" s="974"/>
      <c r="BN117" s="974"/>
      <c r="BO117" s="974"/>
      <c r="BP117" s="975"/>
      <c r="BQ117" s="988" t="s">
        <v>427</v>
      </c>
      <c r="BR117" s="989"/>
      <c r="BS117" s="989"/>
      <c r="BT117" s="989"/>
      <c r="BU117" s="989"/>
      <c r="BV117" s="989" t="s">
        <v>427</v>
      </c>
      <c r="BW117" s="989"/>
      <c r="BX117" s="989"/>
      <c r="BY117" s="989"/>
      <c r="BZ117" s="989"/>
      <c r="CA117" s="989" t="s">
        <v>427</v>
      </c>
      <c r="CB117" s="989"/>
      <c r="CC117" s="989"/>
      <c r="CD117" s="989"/>
      <c r="CE117" s="989"/>
      <c r="CF117" s="917" t="s">
        <v>427</v>
      </c>
      <c r="CG117" s="918"/>
      <c r="CH117" s="918"/>
      <c r="CI117" s="918"/>
      <c r="CJ117" s="918"/>
      <c r="CK117" s="948"/>
      <c r="CL117" s="949"/>
      <c r="CM117" s="919" t="s">
        <v>428</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427</v>
      </c>
      <c r="DH117" s="962"/>
      <c r="DI117" s="962"/>
      <c r="DJ117" s="962"/>
      <c r="DK117" s="963"/>
      <c r="DL117" s="964" t="s">
        <v>427</v>
      </c>
      <c r="DM117" s="962"/>
      <c r="DN117" s="962"/>
      <c r="DO117" s="962"/>
      <c r="DP117" s="963"/>
      <c r="DQ117" s="964" t="s">
        <v>427</v>
      </c>
      <c r="DR117" s="962"/>
      <c r="DS117" s="962"/>
      <c r="DT117" s="962"/>
      <c r="DU117" s="963"/>
      <c r="DV117" s="965" t="s">
        <v>427</v>
      </c>
      <c r="DW117" s="966"/>
      <c r="DX117" s="966"/>
      <c r="DY117" s="966"/>
      <c r="DZ117" s="967"/>
    </row>
    <row r="118" spans="1:130" s="197" customFormat="1" ht="26.25" customHeight="1" x14ac:dyDescent="0.15">
      <c r="A118" s="907"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398</v>
      </c>
      <c r="AB118" s="886"/>
      <c r="AC118" s="886"/>
      <c r="AD118" s="886"/>
      <c r="AE118" s="887"/>
      <c r="AF118" s="885" t="s">
        <v>286</v>
      </c>
      <c r="AG118" s="886"/>
      <c r="AH118" s="886"/>
      <c r="AI118" s="886"/>
      <c r="AJ118" s="887"/>
      <c r="AK118" s="885" t="s">
        <v>285</v>
      </c>
      <c r="AL118" s="886"/>
      <c r="AM118" s="886"/>
      <c r="AN118" s="886"/>
      <c r="AO118" s="887"/>
      <c r="AP118" s="993" t="s">
        <v>399</v>
      </c>
      <c r="AQ118" s="994"/>
      <c r="AR118" s="994"/>
      <c r="AS118" s="994"/>
      <c r="AT118" s="995"/>
      <c r="AU118" s="905"/>
      <c r="AV118" s="906"/>
      <c r="AW118" s="906"/>
      <c r="AX118" s="906"/>
      <c r="AY118" s="906"/>
      <c r="AZ118" s="228" t="s">
        <v>169</v>
      </c>
      <c r="BA118" s="228"/>
      <c r="BB118" s="228"/>
      <c r="BC118" s="228"/>
      <c r="BD118" s="228"/>
      <c r="BE118" s="228"/>
      <c r="BF118" s="228"/>
      <c r="BG118" s="228"/>
      <c r="BH118" s="228"/>
      <c r="BI118" s="228"/>
      <c r="BJ118" s="228"/>
      <c r="BK118" s="228"/>
      <c r="BL118" s="228"/>
      <c r="BM118" s="228"/>
      <c r="BN118" s="228"/>
      <c r="BO118" s="996" t="s">
        <v>429</v>
      </c>
      <c r="BP118" s="997"/>
      <c r="BQ118" s="988">
        <v>3667629</v>
      </c>
      <c r="BR118" s="989"/>
      <c r="BS118" s="989"/>
      <c r="BT118" s="989"/>
      <c r="BU118" s="989"/>
      <c r="BV118" s="989">
        <v>3560732</v>
      </c>
      <c r="BW118" s="989"/>
      <c r="BX118" s="989"/>
      <c r="BY118" s="989"/>
      <c r="BZ118" s="989"/>
      <c r="CA118" s="989">
        <v>3604305</v>
      </c>
      <c r="CB118" s="989"/>
      <c r="CC118" s="989"/>
      <c r="CD118" s="989"/>
      <c r="CE118" s="989"/>
      <c r="CF118" s="990"/>
      <c r="CG118" s="991"/>
      <c r="CH118" s="991"/>
      <c r="CI118" s="991"/>
      <c r="CJ118" s="992"/>
      <c r="CK118" s="948"/>
      <c r="CL118" s="949"/>
      <c r="CM118" s="919" t="s">
        <v>430</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427</v>
      </c>
      <c r="DH118" s="962"/>
      <c r="DI118" s="962"/>
      <c r="DJ118" s="962"/>
      <c r="DK118" s="963"/>
      <c r="DL118" s="964" t="s">
        <v>427</v>
      </c>
      <c r="DM118" s="962"/>
      <c r="DN118" s="962"/>
      <c r="DO118" s="962"/>
      <c r="DP118" s="963"/>
      <c r="DQ118" s="964" t="s">
        <v>427</v>
      </c>
      <c r="DR118" s="962"/>
      <c r="DS118" s="962"/>
      <c r="DT118" s="962"/>
      <c r="DU118" s="963"/>
      <c r="DV118" s="965" t="s">
        <v>427</v>
      </c>
      <c r="DW118" s="966"/>
      <c r="DX118" s="966"/>
      <c r="DY118" s="966"/>
      <c r="DZ118" s="967"/>
    </row>
    <row r="119" spans="1:130" s="197" customFormat="1" ht="26.25" customHeight="1" x14ac:dyDescent="0.15">
      <c r="A119" s="977" t="s">
        <v>403</v>
      </c>
      <c r="B119" s="947"/>
      <c r="C119" s="926" t="s">
        <v>404</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427</v>
      </c>
      <c r="AB119" s="893"/>
      <c r="AC119" s="893"/>
      <c r="AD119" s="893"/>
      <c r="AE119" s="894"/>
      <c r="AF119" s="895" t="s">
        <v>427</v>
      </c>
      <c r="AG119" s="893"/>
      <c r="AH119" s="893"/>
      <c r="AI119" s="893"/>
      <c r="AJ119" s="894"/>
      <c r="AK119" s="895" t="s">
        <v>427</v>
      </c>
      <c r="AL119" s="893"/>
      <c r="AM119" s="893"/>
      <c r="AN119" s="893"/>
      <c r="AO119" s="894"/>
      <c r="AP119" s="896" t="s">
        <v>427</v>
      </c>
      <c r="AQ119" s="897"/>
      <c r="AR119" s="897"/>
      <c r="AS119" s="897"/>
      <c r="AT119" s="898"/>
      <c r="AU119" s="980" t="s">
        <v>431</v>
      </c>
      <c r="AV119" s="981"/>
      <c r="AW119" s="981"/>
      <c r="AX119" s="981"/>
      <c r="AY119" s="982"/>
      <c r="AZ119" s="943" t="s">
        <v>432</v>
      </c>
      <c r="BA119" s="890"/>
      <c r="BB119" s="890"/>
      <c r="BC119" s="890"/>
      <c r="BD119" s="890"/>
      <c r="BE119" s="890"/>
      <c r="BF119" s="890"/>
      <c r="BG119" s="890"/>
      <c r="BH119" s="890"/>
      <c r="BI119" s="890"/>
      <c r="BJ119" s="890"/>
      <c r="BK119" s="890"/>
      <c r="BL119" s="890"/>
      <c r="BM119" s="890"/>
      <c r="BN119" s="890"/>
      <c r="BO119" s="890"/>
      <c r="BP119" s="891"/>
      <c r="BQ119" s="929">
        <v>3321822</v>
      </c>
      <c r="BR119" s="930"/>
      <c r="BS119" s="930"/>
      <c r="BT119" s="930"/>
      <c r="BU119" s="930"/>
      <c r="BV119" s="930">
        <v>3445700</v>
      </c>
      <c r="BW119" s="930"/>
      <c r="BX119" s="930"/>
      <c r="BY119" s="930"/>
      <c r="BZ119" s="930"/>
      <c r="CA119" s="930">
        <v>3582746</v>
      </c>
      <c r="CB119" s="930"/>
      <c r="CC119" s="930"/>
      <c r="CD119" s="930"/>
      <c r="CE119" s="930"/>
      <c r="CF119" s="944">
        <v>210.1</v>
      </c>
      <c r="CG119" s="945"/>
      <c r="CH119" s="945"/>
      <c r="CI119" s="945"/>
      <c r="CJ119" s="945"/>
      <c r="CK119" s="950"/>
      <c r="CL119" s="951"/>
      <c r="CM119" s="1007" t="s">
        <v>433</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427</v>
      </c>
      <c r="DH119" s="1001"/>
      <c r="DI119" s="1001"/>
      <c r="DJ119" s="1001"/>
      <c r="DK119" s="1002"/>
      <c r="DL119" s="1003" t="s">
        <v>427</v>
      </c>
      <c r="DM119" s="1001"/>
      <c r="DN119" s="1001"/>
      <c r="DO119" s="1001"/>
      <c r="DP119" s="1002"/>
      <c r="DQ119" s="1003" t="s">
        <v>427</v>
      </c>
      <c r="DR119" s="1001"/>
      <c r="DS119" s="1001"/>
      <c r="DT119" s="1001"/>
      <c r="DU119" s="1002"/>
      <c r="DV119" s="1004" t="s">
        <v>427</v>
      </c>
      <c r="DW119" s="1005"/>
      <c r="DX119" s="1005"/>
      <c r="DY119" s="1005"/>
      <c r="DZ119" s="1006"/>
    </row>
    <row r="120" spans="1:130" s="197" customFormat="1" ht="26.25" customHeight="1" x14ac:dyDescent="0.15">
      <c r="A120" s="978"/>
      <c r="B120" s="949"/>
      <c r="C120" s="919" t="s">
        <v>408</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427</v>
      </c>
      <c r="AB120" s="962"/>
      <c r="AC120" s="962"/>
      <c r="AD120" s="962"/>
      <c r="AE120" s="963"/>
      <c r="AF120" s="964" t="s">
        <v>427</v>
      </c>
      <c r="AG120" s="962"/>
      <c r="AH120" s="962"/>
      <c r="AI120" s="962"/>
      <c r="AJ120" s="963"/>
      <c r="AK120" s="964" t="s">
        <v>427</v>
      </c>
      <c r="AL120" s="962"/>
      <c r="AM120" s="962"/>
      <c r="AN120" s="962"/>
      <c r="AO120" s="963"/>
      <c r="AP120" s="965" t="s">
        <v>427</v>
      </c>
      <c r="AQ120" s="966"/>
      <c r="AR120" s="966"/>
      <c r="AS120" s="966"/>
      <c r="AT120" s="967"/>
      <c r="AU120" s="983"/>
      <c r="AV120" s="984"/>
      <c r="AW120" s="984"/>
      <c r="AX120" s="984"/>
      <c r="AY120" s="985"/>
      <c r="AZ120" s="952" t="s">
        <v>434</v>
      </c>
      <c r="BA120" s="953"/>
      <c r="BB120" s="953"/>
      <c r="BC120" s="953"/>
      <c r="BD120" s="953"/>
      <c r="BE120" s="953"/>
      <c r="BF120" s="953"/>
      <c r="BG120" s="953"/>
      <c r="BH120" s="953"/>
      <c r="BI120" s="953"/>
      <c r="BJ120" s="953"/>
      <c r="BK120" s="953"/>
      <c r="BL120" s="953"/>
      <c r="BM120" s="953"/>
      <c r="BN120" s="953"/>
      <c r="BO120" s="953"/>
      <c r="BP120" s="954"/>
      <c r="BQ120" s="922" t="s">
        <v>427</v>
      </c>
      <c r="BR120" s="923"/>
      <c r="BS120" s="923"/>
      <c r="BT120" s="923"/>
      <c r="BU120" s="923"/>
      <c r="BV120" s="923" t="s">
        <v>427</v>
      </c>
      <c r="BW120" s="923"/>
      <c r="BX120" s="923"/>
      <c r="BY120" s="923"/>
      <c r="BZ120" s="923"/>
      <c r="CA120" s="923" t="s">
        <v>427</v>
      </c>
      <c r="CB120" s="923"/>
      <c r="CC120" s="923"/>
      <c r="CD120" s="923"/>
      <c r="CE120" s="923"/>
      <c r="CF120" s="917" t="s">
        <v>427</v>
      </c>
      <c r="CG120" s="918"/>
      <c r="CH120" s="918"/>
      <c r="CI120" s="918"/>
      <c r="CJ120" s="918"/>
      <c r="CK120" s="1016" t="s">
        <v>435</v>
      </c>
      <c r="CL120" s="1017"/>
      <c r="CM120" s="1017"/>
      <c r="CN120" s="1017"/>
      <c r="CO120" s="1018"/>
      <c r="CP120" s="1024" t="s">
        <v>436</v>
      </c>
      <c r="CQ120" s="1025"/>
      <c r="CR120" s="1025"/>
      <c r="CS120" s="1025"/>
      <c r="CT120" s="1025"/>
      <c r="CU120" s="1025"/>
      <c r="CV120" s="1025"/>
      <c r="CW120" s="1025"/>
      <c r="CX120" s="1025"/>
      <c r="CY120" s="1025"/>
      <c r="CZ120" s="1025"/>
      <c r="DA120" s="1025"/>
      <c r="DB120" s="1025"/>
      <c r="DC120" s="1025"/>
      <c r="DD120" s="1025"/>
      <c r="DE120" s="1025"/>
      <c r="DF120" s="1026"/>
      <c r="DG120" s="929">
        <v>142192</v>
      </c>
      <c r="DH120" s="930"/>
      <c r="DI120" s="930"/>
      <c r="DJ120" s="930"/>
      <c r="DK120" s="930"/>
      <c r="DL120" s="930">
        <v>114075</v>
      </c>
      <c r="DM120" s="930"/>
      <c r="DN120" s="930"/>
      <c r="DO120" s="930"/>
      <c r="DP120" s="930"/>
      <c r="DQ120" s="930">
        <v>112418</v>
      </c>
      <c r="DR120" s="930"/>
      <c r="DS120" s="930"/>
      <c r="DT120" s="930"/>
      <c r="DU120" s="930"/>
      <c r="DV120" s="931">
        <v>6.6</v>
      </c>
      <c r="DW120" s="931"/>
      <c r="DX120" s="931"/>
      <c r="DY120" s="931"/>
      <c r="DZ120" s="932"/>
    </row>
    <row r="121" spans="1:130" s="197" customFormat="1" ht="26.25" customHeight="1" x14ac:dyDescent="0.15">
      <c r="A121" s="978"/>
      <c r="B121" s="949"/>
      <c r="C121" s="1013" t="s">
        <v>437</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v>17113</v>
      </c>
      <c r="AB121" s="962"/>
      <c r="AC121" s="962"/>
      <c r="AD121" s="962"/>
      <c r="AE121" s="963"/>
      <c r="AF121" s="964">
        <v>15267</v>
      </c>
      <c r="AG121" s="962"/>
      <c r="AH121" s="962"/>
      <c r="AI121" s="962"/>
      <c r="AJ121" s="963"/>
      <c r="AK121" s="964">
        <v>13622</v>
      </c>
      <c r="AL121" s="962"/>
      <c r="AM121" s="962"/>
      <c r="AN121" s="962"/>
      <c r="AO121" s="963"/>
      <c r="AP121" s="965">
        <v>0.8</v>
      </c>
      <c r="AQ121" s="966"/>
      <c r="AR121" s="966"/>
      <c r="AS121" s="966"/>
      <c r="AT121" s="967"/>
      <c r="AU121" s="983"/>
      <c r="AV121" s="984"/>
      <c r="AW121" s="984"/>
      <c r="AX121" s="984"/>
      <c r="AY121" s="985"/>
      <c r="AZ121" s="998" t="s">
        <v>438</v>
      </c>
      <c r="BA121" s="974"/>
      <c r="BB121" s="974"/>
      <c r="BC121" s="974"/>
      <c r="BD121" s="974"/>
      <c r="BE121" s="974"/>
      <c r="BF121" s="974"/>
      <c r="BG121" s="974"/>
      <c r="BH121" s="974"/>
      <c r="BI121" s="974"/>
      <c r="BJ121" s="974"/>
      <c r="BK121" s="974"/>
      <c r="BL121" s="974"/>
      <c r="BM121" s="974"/>
      <c r="BN121" s="974"/>
      <c r="BO121" s="974"/>
      <c r="BP121" s="975"/>
      <c r="BQ121" s="988">
        <v>2529480</v>
      </c>
      <c r="BR121" s="989"/>
      <c r="BS121" s="989"/>
      <c r="BT121" s="989"/>
      <c r="BU121" s="989"/>
      <c r="BV121" s="989">
        <v>2378772</v>
      </c>
      <c r="BW121" s="989"/>
      <c r="BX121" s="989"/>
      <c r="BY121" s="989"/>
      <c r="BZ121" s="989"/>
      <c r="CA121" s="989">
        <v>2483740</v>
      </c>
      <c r="CB121" s="989"/>
      <c r="CC121" s="989"/>
      <c r="CD121" s="989"/>
      <c r="CE121" s="989"/>
      <c r="CF121" s="1027">
        <v>145.69999999999999</v>
      </c>
      <c r="CG121" s="1028"/>
      <c r="CH121" s="1028"/>
      <c r="CI121" s="1028"/>
      <c r="CJ121" s="1028"/>
      <c r="CK121" s="1019"/>
      <c r="CL121" s="1020"/>
      <c r="CM121" s="1020"/>
      <c r="CN121" s="1020"/>
      <c r="CO121" s="1021"/>
      <c r="CP121" s="1010" t="s">
        <v>439</v>
      </c>
      <c r="CQ121" s="1011"/>
      <c r="CR121" s="1011"/>
      <c r="CS121" s="1011"/>
      <c r="CT121" s="1011"/>
      <c r="CU121" s="1011"/>
      <c r="CV121" s="1011"/>
      <c r="CW121" s="1011"/>
      <c r="CX121" s="1011"/>
      <c r="CY121" s="1011"/>
      <c r="CZ121" s="1011"/>
      <c r="DA121" s="1011"/>
      <c r="DB121" s="1011"/>
      <c r="DC121" s="1011"/>
      <c r="DD121" s="1011"/>
      <c r="DE121" s="1011"/>
      <c r="DF121" s="1012"/>
      <c r="DG121" s="922" t="s">
        <v>427</v>
      </c>
      <c r="DH121" s="923"/>
      <c r="DI121" s="923"/>
      <c r="DJ121" s="923"/>
      <c r="DK121" s="923"/>
      <c r="DL121" s="923" t="s">
        <v>427</v>
      </c>
      <c r="DM121" s="923"/>
      <c r="DN121" s="923"/>
      <c r="DO121" s="923"/>
      <c r="DP121" s="923"/>
      <c r="DQ121" s="923">
        <v>92536</v>
      </c>
      <c r="DR121" s="923"/>
      <c r="DS121" s="923"/>
      <c r="DT121" s="923"/>
      <c r="DU121" s="923"/>
      <c r="DV121" s="924">
        <v>5.4</v>
      </c>
      <c r="DW121" s="924"/>
      <c r="DX121" s="924"/>
      <c r="DY121" s="924"/>
      <c r="DZ121" s="925"/>
    </row>
    <row r="122" spans="1:130" s="197" customFormat="1" ht="26.25" customHeight="1" x14ac:dyDescent="0.15">
      <c r="A122" s="978"/>
      <c r="B122" s="949"/>
      <c r="C122" s="919" t="s">
        <v>418</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427</v>
      </c>
      <c r="AB122" s="962"/>
      <c r="AC122" s="962"/>
      <c r="AD122" s="962"/>
      <c r="AE122" s="963"/>
      <c r="AF122" s="964" t="s">
        <v>427</v>
      </c>
      <c r="AG122" s="962"/>
      <c r="AH122" s="962"/>
      <c r="AI122" s="962"/>
      <c r="AJ122" s="963"/>
      <c r="AK122" s="964" t="s">
        <v>427</v>
      </c>
      <c r="AL122" s="962"/>
      <c r="AM122" s="962"/>
      <c r="AN122" s="962"/>
      <c r="AO122" s="963"/>
      <c r="AP122" s="965" t="s">
        <v>427</v>
      </c>
      <c r="AQ122" s="966"/>
      <c r="AR122" s="966"/>
      <c r="AS122" s="966"/>
      <c r="AT122" s="967"/>
      <c r="AU122" s="986"/>
      <c r="AV122" s="987"/>
      <c r="AW122" s="987"/>
      <c r="AX122" s="987"/>
      <c r="AY122" s="987"/>
      <c r="AZ122" s="228" t="s">
        <v>169</v>
      </c>
      <c r="BA122" s="228"/>
      <c r="BB122" s="228"/>
      <c r="BC122" s="228"/>
      <c r="BD122" s="228"/>
      <c r="BE122" s="228"/>
      <c r="BF122" s="228"/>
      <c r="BG122" s="228"/>
      <c r="BH122" s="228"/>
      <c r="BI122" s="228"/>
      <c r="BJ122" s="228"/>
      <c r="BK122" s="228"/>
      <c r="BL122" s="228"/>
      <c r="BM122" s="228"/>
      <c r="BN122" s="228"/>
      <c r="BO122" s="996" t="s">
        <v>440</v>
      </c>
      <c r="BP122" s="997"/>
      <c r="BQ122" s="1037">
        <v>5851302</v>
      </c>
      <c r="BR122" s="1038"/>
      <c r="BS122" s="1038"/>
      <c r="BT122" s="1038"/>
      <c r="BU122" s="1038"/>
      <c r="BV122" s="1038">
        <v>5824472</v>
      </c>
      <c r="BW122" s="1038"/>
      <c r="BX122" s="1038"/>
      <c r="BY122" s="1038"/>
      <c r="BZ122" s="1038"/>
      <c r="CA122" s="1038">
        <v>6066486</v>
      </c>
      <c r="CB122" s="1038"/>
      <c r="CC122" s="1038"/>
      <c r="CD122" s="1038"/>
      <c r="CE122" s="1038"/>
      <c r="CF122" s="990"/>
      <c r="CG122" s="991"/>
      <c r="CH122" s="991"/>
      <c r="CI122" s="991"/>
      <c r="CJ122" s="992"/>
      <c r="CK122" s="1019"/>
      <c r="CL122" s="1020"/>
      <c r="CM122" s="1020"/>
      <c r="CN122" s="1020"/>
      <c r="CO122" s="1021"/>
      <c r="CP122" s="1010" t="s">
        <v>441</v>
      </c>
      <c r="CQ122" s="1011"/>
      <c r="CR122" s="1011"/>
      <c r="CS122" s="1011"/>
      <c r="CT122" s="1011"/>
      <c r="CU122" s="1011"/>
      <c r="CV122" s="1011"/>
      <c r="CW122" s="1011"/>
      <c r="CX122" s="1011"/>
      <c r="CY122" s="1011"/>
      <c r="CZ122" s="1011"/>
      <c r="DA122" s="1011"/>
      <c r="DB122" s="1011"/>
      <c r="DC122" s="1011"/>
      <c r="DD122" s="1011"/>
      <c r="DE122" s="1011"/>
      <c r="DF122" s="1012"/>
      <c r="DG122" s="922">
        <v>92574</v>
      </c>
      <c r="DH122" s="923"/>
      <c r="DI122" s="923"/>
      <c r="DJ122" s="923"/>
      <c r="DK122" s="923"/>
      <c r="DL122" s="923">
        <v>69846</v>
      </c>
      <c r="DM122" s="923"/>
      <c r="DN122" s="923"/>
      <c r="DO122" s="923"/>
      <c r="DP122" s="923"/>
      <c r="DQ122" s="923">
        <v>61059</v>
      </c>
      <c r="DR122" s="923"/>
      <c r="DS122" s="923"/>
      <c r="DT122" s="923"/>
      <c r="DU122" s="923"/>
      <c r="DV122" s="924">
        <v>3.6</v>
      </c>
      <c r="DW122" s="924"/>
      <c r="DX122" s="924"/>
      <c r="DY122" s="924"/>
      <c r="DZ122" s="925"/>
    </row>
    <row r="123" spans="1:130" s="197" customFormat="1" ht="26.25" customHeight="1" thickBot="1" x14ac:dyDescent="0.2">
      <c r="A123" s="978"/>
      <c r="B123" s="949"/>
      <c r="C123" s="919" t="s">
        <v>424</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109</v>
      </c>
      <c r="AB123" s="962"/>
      <c r="AC123" s="962"/>
      <c r="AD123" s="962"/>
      <c r="AE123" s="963"/>
      <c r="AF123" s="964" t="s">
        <v>109</v>
      </c>
      <c r="AG123" s="962"/>
      <c r="AH123" s="962"/>
      <c r="AI123" s="962"/>
      <c r="AJ123" s="963"/>
      <c r="AK123" s="964" t="s">
        <v>109</v>
      </c>
      <c r="AL123" s="962"/>
      <c r="AM123" s="962"/>
      <c r="AN123" s="962"/>
      <c r="AO123" s="963"/>
      <c r="AP123" s="965" t="s">
        <v>109</v>
      </c>
      <c r="AQ123" s="966"/>
      <c r="AR123" s="966"/>
      <c r="AS123" s="966"/>
      <c r="AT123" s="967"/>
      <c r="AU123" s="1034" t="s">
        <v>442</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t="s">
        <v>109</v>
      </c>
      <c r="BR123" s="1030"/>
      <c r="BS123" s="1030"/>
      <c r="BT123" s="1030"/>
      <c r="BU123" s="1030"/>
      <c r="BV123" s="1030" t="s">
        <v>109</v>
      </c>
      <c r="BW123" s="1030"/>
      <c r="BX123" s="1030"/>
      <c r="BY123" s="1030"/>
      <c r="BZ123" s="1030"/>
      <c r="CA123" s="1030" t="s">
        <v>109</v>
      </c>
      <c r="CB123" s="1030"/>
      <c r="CC123" s="1030"/>
      <c r="CD123" s="1030"/>
      <c r="CE123" s="1030"/>
      <c r="CF123" s="1031"/>
      <c r="CG123" s="1032"/>
      <c r="CH123" s="1032"/>
      <c r="CI123" s="1032"/>
      <c r="CJ123" s="1033"/>
      <c r="CK123" s="1019"/>
      <c r="CL123" s="1020"/>
      <c r="CM123" s="1020"/>
      <c r="CN123" s="1020"/>
      <c r="CO123" s="1021"/>
      <c r="CP123" s="1010" t="s">
        <v>378</v>
      </c>
      <c r="CQ123" s="1011"/>
      <c r="CR123" s="1011"/>
      <c r="CS123" s="1011"/>
      <c r="CT123" s="1011"/>
      <c r="CU123" s="1011"/>
      <c r="CV123" s="1011"/>
      <c r="CW123" s="1011"/>
      <c r="CX123" s="1011"/>
      <c r="CY123" s="1011"/>
      <c r="CZ123" s="1011"/>
      <c r="DA123" s="1011"/>
      <c r="DB123" s="1011"/>
      <c r="DC123" s="1011"/>
      <c r="DD123" s="1011"/>
      <c r="DE123" s="1011"/>
      <c r="DF123" s="1012"/>
      <c r="DG123" s="961" t="s">
        <v>109</v>
      </c>
      <c r="DH123" s="962"/>
      <c r="DI123" s="962"/>
      <c r="DJ123" s="962"/>
      <c r="DK123" s="963"/>
      <c r="DL123" s="964" t="s">
        <v>109</v>
      </c>
      <c r="DM123" s="962"/>
      <c r="DN123" s="962"/>
      <c r="DO123" s="962"/>
      <c r="DP123" s="963"/>
      <c r="DQ123" s="964" t="s">
        <v>109</v>
      </c>
      <c r="DR123" s="962"/>
      <c r="DS123" s="962"/>
      <c r="DT123" s="962"/>
      <c r="DU123" s="963"/>
      <c r="DV123" s="965" t="s">
        <v>109</v>
      </c>
      <c r="DW123" s="966"/>
      <c r="DX123" s="966"/>
      <c r="DY123" s="966"/>
      <c r="DZ123" s="967"/>
    </row>
    <row r="124" spans="1:130" s="197" customFormat="1" ht="26.25" customHeight="1" x14ac:dyDescent="0.15">
      <c r="A124" s="978"/>
      <c r="B124" s="949"/>
      <c r="C124" s="919" t="s">
        <v>428</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109</v>
      </c>
      <c r="AB124" s="962"/>
      <c r="AC124" s="962"/>
      <c r="AD124" s="962"/>
      <c r="AE124" s="963"/>
      <c r="AF124" s="964" t="s">
        <v>109</v>
      </c>
      <c r="AG124" s="962"/>
      <c r="AH124" s="962"/>
      <c r="AI124" s="962"/>
      <c r="AJ124" s="963"/>
      <c r="AK124" s="964" t="s">
        <v>109</v>
      </c>
      <c r="AL124" s="962"/>
      <c r="AM124" s="962"/>
      <c r="AN124" s="962"/>
      <c r="AO124" s="963"/>
      <c r="AP124" s="965" t="s">
        <v>109</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443</v>
      </c>
      <c r="CQ124" s="1011"/>
      <c r="CR124" s="1011"/>
      <c r="CS124" s="1011"/>
      <c r="CT124" s="1011"/>
      <c r="CU124" s="1011"/>
      <c r="CV124" s="1011"/>
      <c r="CW124" s="1011"/>
      <c r="CX124" s="1011"/>
      <c r="CY124" s="1011"/>
      <c r="CZ124" s="1011"/>
      <c r="DA124" s="1011"/>
      <c r="DB124" s="1011"/>
      <c r="DC124" s="1011"/>
      <c r="DD124" s="1011"/>
      <c r="DE124" s="1011"/>
      <c r="DF124" s="1012"/>
      <c r="DG124" s="1000" t="s">
        <v>109</v>
      </c>
      <c r="DH124" s="1001"/>
      <c r="DI124" s="1001"/>
      <c r="DJ124" s="1001"/>
      <c r="DK124" s="1002"/>
      <c r="DL124" s="1003" t="s">
        <v>109</v>
      </c>
      <c r="DM124" s="1001"/>
      <c r="DN124" s="1001"/>
      <c r="DO124" s="1001"/>
      <c r="DP124" s="1002"/>
      <c r="DQ124" s="1003" t="s">
        <v>109</v>
      </c>
      <c r="DR124" s="1001"/>
      <c r="DS124" s="1001"/>
      <c r="DT124" s="1001"/>
      <c r="DU124" s="1002"/>
      <c r="DV124" s="1004" t="s">
        <v>109</v>
      </c>
      <c r="DW124" s="1005"/>
      <c r="DX124" s="1005"/>
      <c r="DY124" s="1005"/>
      <c r="DZ124" s="1006"/>
    </row>
    <row r="125" spans="1:130" s="197" customFormat="1" ht="26.25" customHeight="1" thickBot="1" x14ac:dyDescent="0.2">
      <c r="A125" s="978"/>
      <c r="B125" s="949"/>
      <c r="C125" s="919" t="s">
        <v>430</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109</v>
      </c>
      <c r="AB125" s="962"/>
      <c r="AC125" s="962"/>
      <c r="AD125" s="962"/>
      <c r="AE125" s="963"/>
      <c r="AF125" s="964" t="s">
        <v>109</v>
      </c>
      <c r="AG125" s="962"/>
      <c r="AH125" s="962"/>
      <c r="AI125" s="962"/>
      <c r="AJ125" s="963"/>
      <c r="AK125" s="964" t="s">
        <v>109</v>
      </c>
      <c r="AL125" s="962"/>
      <c r="AM125" s="962"/>
      <c r="AN125" s="962"/>
      <c r="AO125" s="963"/>
      <c r="AP125" s="965" t="s">
        <v>109</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444</v>
      </c>
      <c r="CL125" s="1017"/>
      <c r="CM125" s="1017"/>
      <c r="CN125" s="1017"/>
      <c r="CO125" s="1018"/>
      <c r="CP125" s="943" t="s">
        <v>445</v>
      </c>
      <c r="CQ125" s="890"/>
      <c r="CR125" s="890"/>
      <c r="CS125" s="890"/>
      <c r="CT125" s="890"/>
      <c r="CU125" s="890"/>
      <c r="CV125" s="890"/>
      <c r="CW125" s="890"/>
      <c r="CX125" s="890"/>
      <c r="CY125" s="890"/>
      <c r="CZ125" s="890"/>
      <c r="DA125" s="890"/>
      <c r="DB125" s="890"/>
      <c r="DC125" s="890"/>
      <c r="DD125" s="890"/>
      <c r="DE125" s="890"/>
      <c r="DF125" s="891"/>
      <c r="DG125" s="929" t="s">
        <v>109</v>
      </c>
      <c r="DH125" s="930"/>
      <c r="DI125" s="930"/>
      <c r="DJ125" s="930"/>
      <c r="DK125" s="930"/>
      <c r="DL125" s="930" t="s">
        <v>109</v>
      </c>
      <c r="DM125" s="930"/>
      <c r="DN125" s="930"/>
      <c r="DO125" s="930"/>
      <c r="DP125" s="930"/>
      <c r="DQ125" s="930" t="s">
        <v>109</v>
      </c>
      <c r="DR125" s="930"/>
      <c r="DS125" s="930"/>
      <c r="DT125" s="930"/>
      <c r="DU125" s="930"/>
      <c r="DV125" s="931" t="s">
        <v>109</v>
      </c>
      <c r="DW125" s="931"/>
      <c r="DX125" s="931"/>
      <c r="DY125" s="931"/>
      <c r="DZ125" s="932"/>
    </row>
    <row r="126" spans="1:130" s="197" customFormat="1" ht="26.25" customHeight="1" x14ac:dyDescent="0.15">
      <c r="A126" s="978"/>
      <c r="B126" s="949"/>
      <c r="C126" s="919" t="s">
        <v>433</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109</v>
      </c>
      <c r="AB126" s="962"/>
      <c r="AC126" s="962"/>
      <c r="AD126" s="962"/>
      <c r="AE126" s="963"/>
      <c r="AF126" s="964" t="s">
        <v>109</v>
      </c>
      <c r="AG126" s="962"/>
      <c r="AH126" s="962"/>
      <c r="AI126" s="962"/>
      <c r="AJ126" s="963"/>
      <c r="AK126" s="964" t="s">
        <v>109</v>
      </c>
      <c r="AL126" s="962"/>
      <c r="AM126" s="962"/>
      <c r="AN126" s="962"/>
      <c r="AO126" s="963"/>
      <c r="AP126" s="965" t="s">
        <v>109</v>
      </c>
      <c r="AQ126" s="966"/>
      <c r="AR126" s="966"/>
      <c r="AS126" s="966"/>
      <c r="AT126" s="967"/>
      <c r="AU126" s="233"/>
      <c r="AV126" s="233"/>
      <c r="AW126" s="233"/>
      <c r="AX126" s="1039" t="s">
        <v>446</v>
      </c>
      <c r="AY126" s="1040"/>
      <c r="AZ126" s="1040"/>
      <c r="BA126" s="1040"/>
      <c r="BB126" s="1040"/>
      <c r="BC126" s="1040"/>
      <c r="BD126" s="1040"/>
      <c r="BE126" s="1041"/>
      <c r="BF126" s="1055" t="s">
        <v>447</v>
      </c>
      <c r="BG126" s="1040"/>
      <c r="BH126" s="1040"/>
      <c r="BI126" s="1040"/>
      <c r="BJ126" s="1040"/>
      <c r="BK126" s="1040"/>
      <c r="BL126" s="1041"/>
      <c r="BM126" s="1055" t="s">
        <v>448</v>
      </c>
      <c r="BN126" s="1040"/>
      <c r="BO126" s="1040"/>
      <c r="BP126" s="1040"/>
      <c r="BQ126" s="1040"/>
      <c r="BR126" s="1040"/>
      <c r="BS126" s="1041"/>
      <c r="BT126" s="1055" t="s">
        <v>449</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450</v>
      </c>
      <c r="CQ126" s="953"/>
      <c r="CR126" s="953"/>
      <c r="CS126" s="953"/>
      <c r="CT126" s="953"/>
      <c r="CU126" s="953"/>
      <c r="CV126" s="953"/>
      <c r="CW126" s="953"/>
      <c r="CX126" s="953"/>
      <c r="CY126" s="953"/>
      <c r="CZ126" s="953"/>
      <c r="DA126" s="953"/>
      <c r="DB126" s="953"/>
      <c r="DC126" s="953"/>
      <c r="DD126" s="953"/>
      <c r="DE126" s="953"/>
      <c r="DF126" s="954"/>
      <c r="DG126" s="922" t="s">
        <v>109</v>
      </c>
      <c r="DH126" s="923"/>
      <c r="DI126" s="923"/>
      <c r="DJ126" s="923"/>
      <c r="DK126" s="923"/>
      <c r="DL126" s="923" t="s">
        <v>109</v>
      </c>
      <c r="DM126" s="923"/>
      <c r="DN126" s="923"/>
      <c r="DO126" s="923"/>
      <c r="DP126" s="923"/>
      <c r="DQ126" s="923" t="s">
        <v>109</v>
      </c>
      <c r="DR126" s="923"/>
      <c r="DS126" s="923"/>
      <c r="DT126" s="923"/>
      <c r="DU126" s="923"/>
      <c r="DV126" s="924" t="s">
        <v>109</v>
      </c>
      <c r="DW126" s="924"/>
      <c r="DX126" s="924"/>
      <c r="DY126" s="924"/>
      <c r="DZ126" s="925"/>
    </row>
    <row r="127" spans="1:130" s="197" customFormat="1" ht="26.25" customHeight="1" thickBot="1" x14ac:dyDescent="0.2">
      <c r="A127" s="979"/>
      <c r="B127" s="951"/>
      <c r="C127" s="1007" t="s">
        <v>451</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t="s">
        <v>109</v>
      </c>
      <c r="AB127" s="962"/>
      <c r="AC127" s="962"/>
      <c r="AD127" s="962"/>
      <c r="AE127" s="963"/>
      <c r="AF127" s="964" t="s">
        <v>109</v>
      </c>
      <c r="AG127" s="962"/>
      <c r="AH127" s="962"/>
      <c r="AI127" s="962"/>
      <c r="AJ127" s="963"/>
      <c r="AK127" s="964" t="s">
        <v>109</v>
      </c>
      <c r="AL127" s="962"/>
      <c r="AM127" s="962"/>
      <c r="AN127" s="962"/>
      <c r="AO127" s="963"/>
      <c r="AP127" s="965" t="s">
        <v>109</v>
      </c>
      <c r="AQ127" s="966"/>
      <c r="AR127" s="966"/>
      <c r="AS127" s="966"/>
      <c r="AT127" s="967"/>
      <c r="AU127" s="233"/>
      <c r="AV127" s="233"/>
      <c r="AW127" s="233"/>
      <c r="AX127" s="889" t="s">
        <v>452</v>
      </c>
      <c r="AY127" s="890"/>
      <c r="AZ127" s="890"/>
      <c r="BA127" s="890"/>
      <c r="BB127" s="890"/>
      <c r="BC127" s="890"/>
      <c r="BD127" s="890"/>
      <c r="BE127" s="891"/>
      <c r="BF127" s="1044" t="s">
        <v>109</v>
      </c>
      <c r="BG127" s="1045"/>
      <c r="BH127" s="1045"/>
      <c r="BI127" s="1045"/>
      <c r="BJ127" s="1045"/>
      <c r="BK127" s="1045"/>
      <c r="BL127" s="1054"/>
      <c r="BM127" s="1044">
        <v>15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453</v>
      </c>
      <c r="CQ127" s="1048"/>
      <c r="CR127" s="1048"/>
      <c r="CS127" s="1048"/>
      <c r="CT127" s="1048"/>
      <c r="CU127" s="1048"/>
      <c r="CV127" s="1048"/>
      <c r="CW127" s="1048"/>
      <c r="CX127" s="1048"/>
      <c r="CY127" s="1048"/>
      <c r="CZ127" s="1048"/>
      <c r="DA127" s="1048"/>
      <c r="DB127" s="1048"/>
      <c r="DC127" s="1048"/>
      <c r="DD127" s="1048"/>
      <c r="DE127" s="1048"/>
      <c r="DF127" s="1049"/>
      <c r="DG127" s="1050" t="s">
        <v>109</v>
      </c>
      <c r="DH127" s="1051"/>
      <c r="DI127" s="1051"/>
      <c r="DJ127" s="1051"/>
      <c r="DK127" s="1051"/>
      <c r="DL127" s="1051" t="s">
        <v>109</v>
      </c>
      <c r="DM127" s="1051"/>
      <c r="DN127" s="1051"/>
      <c r="DO127" s="1051"/>
      <c r="DP127" s="1051"/>
      <c r="DQ127" s="1051" t="s">
        <v>109</v>
      </c>
      <c r="DR127" s="1051"/>
      <c r="DS127" s="1051"/>
      <c r="DT127" s="1051"/>
      <c r="DU127" s="1051"/>
      <c r="DV127" s="1052" t="s">
        <v>109</v>
      </c>
      <c r="DW127" s="1052"/>
      <c r="DX127" s="1052"/>
      <c r="DY127" s="1052"/>
      <c r="DZ127" s="1053"/>
    </row>
    <row r="128" spans="1:130" s="197" customFormat="1" ht="26.25" customHeight="1" x14ac:dyDescent="0.15">
      <c r="A128" s="1074" t="s">
        <v>454</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455</v>
      </c>
      <c r="X128" s="1076"/>
      <c r="Y128" s="1076"/>
      <c r="Z128" s="1077"/>
      <c r="AA128" s="1092" t="s">
        <v>109</v>
      </c>
      <c r="AB128" s="1093"/>
      <c r="AC128" s="1093"/>
      <c r="AD128" s="1093"/>
      <c r="AE128" s="1094"/>
      <c r="AF128" s="1095" t="s">
        <v>109</v>
      </c>
      <c r="AG128" s="1093"/>
      <c r="AH128" s="1093"/>
      <c r="AI128" s="1093"/>
      <c r="AJ128" s="1094"/>
      <c r="AK128" s="1095" t="s">
        <v>109</v>
      </c>
      <c r="AL128" s="1093"/>
      <c r="AM128" s="1093"/>
      <c r="AN128" s="1093"/>
      <c r="AO128" s="1094"/>
      <c r="AP128" s="1096"/>
      <c r="AQ128" s="1097"/>
      <c r="AR128" s="1097"/>
      <c r="AS128" s="1097"/>
      <c r="AT128" s="1098"/>
      <c r="AU128" s="235"/>
      <c r="AV128" s="235"/>
      <c r="AW128" s="235"/>
      <c r="AX128" s="1057" t="s">
        <v>456</v>
      </c>
      <c r="AY128" s="953"/>
      <c r="AZ128" s="953"/>
      <c r="BA128" s="953"/>
      <c r="BB128" s="953"/>
      <c r="BC128" s="953"/>
      <c r="BD128" s="953"/>
      <c r="BE128" s="954"/>
      <c r="BF128" s="1069" t="s">
        <v>457</v>
      </c>
      <c r="BG128" s="1070"/>
      <c r="BH128" s="1070"/>
      <c r="BI128" s="1070"/>
      <c r="BJ128" s="1070"/>
      <c r="BK128" s="1070"/>
      <c r="BL128" s="1071"/>
      <c r="BM128" s="1069">
        <v>20</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3" t="s">
        <v>90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458</v>
      </c>
      <c r="X129" s="1064"/>
      <c r="Y129" s="1064"/>
      <c r="Z129" s="1065"/>
      <c r="AA129" s="961">
        <v>2135741</v>
      </c>
      <c r="AB129" s="962"/>
      <c r="AC129" s="962"/>
      <c r="AD129" s="962"/>
      <c r="AE129" s="963"/>
      <c r="AF129" s="964">
        <v>2021980</v>
      </c>
      <c r="AG129" s="962"/>
      <c r="AH129" s="962"/>
      <c r="AI129" s="962"/>
      <c r="AJ129" s="963"/>
      <c r="AK129" s="964">
        <v>2063755</v>
      </c>
      <c r="AL129" s="962"/>
      <c r="AM129" s="962"/>
      <c r="AN129" s="962"/>
      <c r="AO129" s="963"/>
      <c r="AP129" s="1066"/>
      <c r="AQ129" s="1067"/>
      <c r="AR129" s="1067"/>
      <c r="AS129" s="1067"/>
      <c r="AT129" s="1068"/>
      <c r="AU129" s="235"/>
      <c r="AV129" s="235"/>
      <c r="AW129" s="235"/>
      <c r="AX129" s="1057" t="s">
        <v>459</v>
      </c>
      <c r="AY129" s="953"/>
      <c r="AZ129" s="953"/>
      <c r="BA129" s="953"/>
      <c r="BB129" s="953"/>
      <c r="BC129" s="953"/>
      <c r="BD129" s="953"/>
      <c r="BE129" s="954"/>
      <c r="BF129" s="1058">
        <v>8.1</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3" t="s">
        <v>460</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461</v>
      </c>
      <c r="X130" s="1064"/>
      <c r="Y130" s="1064"/>
      <c r="Z130" s="1065"/>
      <c r="AA130" s="961">
        <v>384969</v>
      </c>
      <c r="AB130" s="962"/>
      <c r="AC130" s="962"/>
      <c r="AD130" s="962"/>
      <c r="AE130" s="963"/>
      <c r="AF130" s="964">
        <v>370091</v>
      </c>
      <c r="AG130" s="962"/>
      <c r="AH130" s="962"/>
      <c r="AI130" s="962"/>
      <c r="AJ130" s="963"/>
      <c r="AK130" s="964">
        <v>358491</v>
      </c>
      <c r="AL130" s="962"/>
      <c r="AM130" s="962"/>
      <c r="AN130" s="962"/>
      <c r="AO130" s="963"/>
      <c r="AP130" s="1066"/>
      <c r="AQ130" s="1067"/>
      <c r="AR130" s="1067"/>
      <c r="AS130" s="1067"/>
      <c r="AT130" s="1068"/>
      <c r="AU130" s="235"/>
      <c r="AV130" s="235"/>
      <c r="AW130" s="235"/>
      <c r="AX130" s="1116" t="s">
        <v>462</v>
      </c>
      <c r="AY130" s="1048"/>
      <c r="AZ130" s="1048"/>
      <c r="BA130" s="1048"/>
      <c r="BB130" s="1048"/>
      <c r="BC130" s="1048"/>
      <c r="BD130" s="1048"/>
      <c r="BE130" s="1049"/>
      <c r="BF130" s="1078" t="s">
        <v>463</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464</v>
      </c>
      <c r="X131" s="1087"/>
      <c r="Y131" s="1087"/>
      <c r="Z131" s="1088"/>
      <c r="AA131" s="1000">
        <v>1750772</v>
      </c>
      <c r="AB131" s="1001"/>
      <c r="AC131" s="1001"/>
      <c r="AD131" s="1001"/>
      <c r="AE131" s="1002"/>
      <c r="AF131" s="1003">
        <v>1651889</v>
      </c>
      <c r="AG131" s="1001"/>
      <c r="AH131" s="1001"/>
      <c r="AI131" s="1001"/>
      <c r="AJ131" s="1002"/>
      <c r="AK131" s="1003">
        <v>1705264</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0" t="s">
        <v>465</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466</v>
      </c>
      <c r="W132" s="1104"/>
      <c r="X132" s="1104"/>
      <c r="Y132" s="1104"/>
      <c r="Z132" s="1105"/>
      <c r="AA132" s="1106">
        <v>8.7819544749999991</v>
      </c>
      <c r="AB132" s="1107"/>
      <c r="AC132" s="1107"/>
      <c r="AD132" s="1107"/>
      <c r="AE132" s="1108"/>
      <c r="AF132" s="1109">
        <v>8.0650092109999996</v>
      </c>
      <c r="AG132" s="1107"/>
      <c r="AH132" s="1107"/>
      <c r="AI132" s="1107"/>
      <c r="AJ132" s="1108"/>
      <c r="AK132" s="1109">
        <v>7.6778727519999999</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467</v>
      </c>
      <c r="W133" s="1111"/>
      <c r="X133" s="1111"/>
      <c r="Y133" s="1111"/>
      <c r="Z133" s="1112"/>
      <c r="AA133" s="1113">
        <v>9.9</v>
      </c>
      <c r="AB133" s="1114"/>
      <c r="AC133" s="1114"/>
      <c r="AD133" s="1114"/>
      <c r="AE133" s="1115"/>
      <c r="AF133" s="1113">
        <v>8.5</v>
      </c>
      <c r="AG133" s="1114"/>
      <c r="AH133" s="1114"/>
      <c r="AI133" s="1114"/>
      <c r="AJ133" s="1115"/>
      <c r="AK133" s="1113">
        <v>8.1</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20" t="s">
        <v>470</v>
      </c>
      <c r="L7" s="254"/>
      <c r="M7" s="255" t="s">
        <v>471</v>
      </c>
      <c r="N7" s="256"/>
    </row>
    <row r="8" spans="1:16" x14ac:dyDescent="0.15">
      <c r="A8" s="248"/>
      <c r="B8" s="244"/>
      <c r="C8" s="244"/>
      <c r="D8" s="244"/>
      <c r="E8" s="244"/>
      <c r="F8" s="244"/>
      <c r="G8" s="257"/>
      <c r="H8" s="258"/>
      <c r="I8" s="258"/>
      <c r="J8" s="259"/>
      <c r="K8" s="1121"/>
      <c r="L8" s="260" t="s">
        <v>472</v>
      </c>
      <c r="M8" s="261" t="s">
        <v>473</v>
      </c>
      <c r="N8" s="262" t="s">
        <v>474</v>
      </c>
    </row>
    <row r="9" spans="1:16" x14ac:dyDescent="0.15">
      <c r="A9" s="248"/>
      <c r="B9" s="244"/>
      <c r="C9" s="244"/>
      <c r="D9" s="244"/>
      <c r="E9" s="244"/>
      <c r="F9" s="244"/>
      <c r="G9" s="1122" t="s">
        <v>475</v>
      </c>
      <c r="H9" s="1123"/>
      <c r="I9" s="1123"/>
      <c r="J9" s="1124"/>
      <c r="K9" s="263">
        <v>441021</v>
      </c>
      <c r="L9" s="264">
        <v>236599</v>
      </c>
      <c r="M9" s="265">
        <v>187155</v>
      </c>
      <c r="N9" s="266">
        <v>26.4</v>
      </c>
    </row>
    <row r="10" spans="1:16" x14ac:dyDescent="0.15">
      <c r="A10" s="248"/>
      <c r="B10" s="244"/>
      <c r="C10" s="244"/>
      <c r="D10" s="244"/>
      <c r="E10" s="244"/>
      <c r="F10" s="244"/>
      <c r="G10" s="1122" t="s">
        <v>476</v>
      </c>
      <c r="H10" s="1123"/>
      <c r="I10" s="1123"/>
      <c r="J10" s="1124"/>
      <c r="K10" s="267">
        <v>30718</v>
      </c>
      <c r="L10" s="268">
        <v>16480</v>
      </c>
      <c r="M10" s="269">
        <v>20525</v>
      </c>
      <c r="N10" s="270">
        <v>-19.7</v>
      </c>
    </row>
    <row r="11" spans="1:16" ht="13.5" customHeight="1" x14ac:dyDescent="0.15">
      <c r="A11" s="248"/>
      <c r="B11" s="244"/>
      <c r="C11" s="244"/>
      <c r="D11" s="244"/>
      <c r="E11" s="244"/>
      <c r="F11" s="244"/>
      <c r="G11" s="1122" t="s">
        <v>477</v>
      </c>
      <c r="H11" s="1123"/>
      <c r="I11" s="1123"/>
      <c r="J11" s="1124"/>
      <c r="K11" s="267">
        <v>14780</v>
      </c>
      <c r="L11" s="268">
        <v>7929</v>
      </c>
      <c r="M11" s="269">
        <v>27959</v>
      </c>
      <c r="N11" s="270">
        <v>-71.599999999999994</v>
      </c>
    </row>
    <row r="12" spans="1:16" ht="13.5" customHeight="1" x14ac:dyDescent="0.15">
      <c r="A12" s="248"/>
      <c r="B12" s="244"/>
      <c r="C12" s="244"/>
      <c r="D12" s="244"/>
      <c r="E12" s="244"/>
      <c r="F12" s="244"/>
      <c r="G12" s="1122" t="s">
        <v>478</v>
      </c>
      <c r="H12" s="1123"/>
      <c r="I12" s="1123"/>
      <c r="J12" s="1124"/>
      <c r="K12" s="267" t="s">
        <v>479</v>
      </c>
      <c r="L12" s="268" t="s">
        <v>479</v>
      </c>
      <c r="M12" s="269">
        <v>2910</v>
      </c>
      <c r="N12" s="270" t="s">
        <v>479</v>
      </c>
    </row>
    <row r="13" spans="1:16" ht="13.5" customHeight="1" x14ac:dyDescent="0.15">
      <c r="A13" s="248"/>
      <c r="B13" s="244"/>
      <c r="C13" s="244"/>
      <c r="D13" s="244"/>
      <c r="E13" s="244"/>
      <c r="F13" s="244"/>
      <c r="G13" s="1122" t="s">
        <v>480</v>
      </c>
      <c r="H13" s="1123"/>
      <c r="I13" s="1123"/>
      <c r="J13" s="1124"/>
      <c r="K13" s="267" t="s">
        <v>479</v>
      </c>
      <c r="L13" s="268" t="s">
        <v>479</v>
      </c>
      <c r="M13" s="269" t="s">
        <v>479</v>
      </c>
      <c r="N13" s="270" t="s">
        <v>479</v>
      </c>
    </row>
    <row r="14" spans="1:16" ht="13.5" customHeight="1" x14ac:dyDescent="0.15">
      <c r="A14" s="248"/>
      <c r="B14" s="244"/>
      <c r="C14" s="244"/>
      <c r="D14" s="244"/>
      <c r="E14" s="244"/>
      <c r="F14" s="244"/>
      <c r="G14" s="1122" t="s">
        <v>481</v>
      </c>
      <c r="H14" s="1123"/>
      <c r="I14" s="1123"/>
      <c r="J14" s="1124"/>
      <c r="K14" s="267">
        <v>123845</v>
      </c>
      <c r="L14" s="268">
        <v>66440</v>
      </c>
      <c r="M14" s="269">
        <v>9160</v>
      </c>
      <c r="N14" s="270">
        <v>625.29999999999995</v>
      </c>
    </row>
    <row r="15" spans="1:16" ht="13.5" customHeight="1" x14ac:dyDescent="0.15">
      <c r="A15" s="248"/>
      <c r="B15" s="244"/>
      <c r="C15" s="244"/>
      <c r="D15" s="244"/>
      <c r="E15" s="244"/>
      <c r="F15" s="244"/>
      <c r="G15" s="1122" t="s">
        <v>482</v>
      </c>
      <c r="H15" s="1123"/>
      <c r="I15" s="1123"/>
      <c r="J15" s="1124"/>
      <c r="K15" s="267">
        <v>27070</v>
      </c>
      <c r="L15" s="268">
        <v>14523</v>
      </c>
      <c r="M15" s="269">
        <v>4580</v>
      </c>
      <c r="N15" s="270">
        <v>217.1</v>
      </c>
    </row>
    <row r="16" spans="1:16" x14ac:dyDescent="0.15">
      <c r="A16" s="248"/>
      <c r="B16" s="244"/>
      <c r="C16" s="244"/>
      <c r="D16" s="244"/>
      <c r="E16" s="244"/>
      <c r="F16" s="244"/>
      <c r="G16" s="1125" t="s">
        <v>483</v>
      </c>
      <c r="H16" s="1126"/>
      <c r="I16" s="1126"/>
      <c r="J16" s="1127"/>
      <c r="K16" s="268">
        <v>-49524</v>
      </c>
      <c r="L16" s="268">
        <v>-26569</v>
      </c>
      <c r="M16" s="269">
        <v>-19254</v>
      </c>
      <c r="N16" s="270">
        <v>38</v>
      </c>
    </row>
    <row r="17" spans="1:16" x14ac:dyDescent="0.15">
      <c r="A17" s="248"/>
      <c r="B17" s="244"/>
      <c r="C17" s="244"/>
      <c r="D17" s="244"/>
      <c r="E17" s="244"/>
      <c r="F17" s="244"/>
      <c r="G17" s="1125" t="s">
        <v>169</v>
      </c>
      <c r="H17" s="1126"/>
      <c r="I17" s="1126"/>
      <c r="J17" s="1127"/>
      <c r="K17" s="268">
        <v>587910</v>
      </c>
      <c r="L17" s="268">
        <v>315402</v>
      </c>
      <c r="M17" s="269">
        <v>233033</v>
      </c>
      <c r="N17" s="270">
        <v>35.299999999999997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7" t="s">
        <v>488</v>
      </c>
      <c r="H21" s="1118"/>
      <c r="I21" s="1118"/>
      <c r="J21" s="1119"/>
      <c r="K21" s="280">
        <v>26.82</v>
      </c>
      <c r="L21" s="281">
        <v>21.21</v>
      </c>
      <c r="M21" s="282">
        <v>5.61</v>
      </c>
      <c r="N21" s="249"/>
      <c r="O21" s="283"/>
      <c r="P21" s="279"/>
    </row>
    <row r="22" spans="1:16" s="284" customFormat="1" x14ac:dyDescent="0.15">
      <c r="A22" s="279"/>
      <c r="B22" s="249"/>
      <c r="C22" s="249"/>
      <c r="D22" s="249"/>
      <c r="E22" s="249"/>
      <c r="F22" s="249"/>
      <c r="G22" s="1117" t="s">
        <v>489</v>
      </c>
      <c r="H22" s="1118"/>
      <c r="I22" s="1118"/>
      <c r="J22" s="1119"/>
      <c r="K22" s="285">
        <v>92</v>
      </c>
      <c r="L22" s="286">
        <v>95.4</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20" t="s">
        <v>470</v>
      </c>
      <c r="L30" s="254"/>
      <c r="M30" s="255" t="s">
        <v>471</v>
      </c>
      <c r="N30" s="256"/>
    </row>
    <row r="31" spans="1:16" x14ac:dyDescent="0.15">
      <c r="A31" s="248"/>
      <c r="B31" s="244"/>
      <c r="C31" s="244"/>
      <c r="D31" s="244"/>
      <c r="E31" s="244"/>
      <c r="F31" s="244"/>
      <c r="G31" s="257"/>
      <c r="H31" s="258"/>
      <c r="I31" s="258"/>
      <c r="J31" s="259"/>
      <c r="K31" s="1121"/>
      <c r="L31" s="260" t="s">
        <v>472</v>
      </c>
      <c r="M31" s="261" t="s">
        <v>473</v>
      </c>
      <c r="N31" s="262" t="s">
        <v>474</v>
      </c>
    </row>
    <row r="32" spans="1:16" ht="27" customHeight="1" x14ac:dyDescent="0.15">
      <c r="A32" s="248"/>
      <c r="B32" s="244"/>
      <c r="C32" s="244"/>
      <c r="D32" s="244"/>
      <c r="E32" s="244"/>
      <c r="F32" s="244"/>
      <c r="G32" s="1133" t="s">
        <v>493</v>
      </c>
      <c r="H32" s="1134"/>
      <c r="I32" s="1134"/>
      <c r="J32" s="1135"/>
      <c r="K32" s="294">
        <v>417114</v>
      </c>
      <c r="L32" s="294">
        <v>223774</v>
      </c>
      <c r="M32" s="295">
        <v>137219</v>
      </c>
      <c r="N32" s="296">
        <v>63.1</v>
      </c>
    </row>
    <row r="33" spans="1:16" ht="13.5" customHeight="1" x14ac:dyDescent="0.15">
      <c r="A33" s="248"/>
      <c r="B33" s="244"/>
      <c r="C33" s="244"/>
      <c r="D33" s="244"/>
      <c r="E33" s="244"/>
      <c r="F33" s="244"/>
      <c r="G33" s="1133" t="s">
        <v>494</v>
      </c>
      <c r="H33" s="1134"/>
      <c r="I33" s="1134"/>
      <c r="J33" s="1135"/>
      <c r="K33" s="294" t="s">
        <v>479</v>
      </c>
      <c r="L33" s="294" t="s">
        <v>479</v>
      </c>
      <c r="M33" s="295" t="s">
        <v>479</v>
      </c>
      <c r="N33" s="296" t="s">
        <v>479</v>
      </c>
    </row>
    <row r="34" spans="1:16" ht="27" customHeight="1" x14ac:dyDescent="0.15">
      <c r="A34" s="248"/>
      <c r="B34" s="244"/>
      <c r="C34" s="244"/>
      <c r="D34" s="244"/>
      <c r="E34" s="244"/>
      <c r="F34" s="244"/>
      <c r="G34" s="1133" t="s">
        <v>495</v>
      </c>
      <c r="H34" s="1134"/>
      <c r="I34" s="1134"/>
      <c r="J34" s="1135"/>
      <c r="K34" s="294" t="s">
        <v>479</v>
      </c>
      <c r="L34" s="294" t="s">
        <v>479</v>
      </c>
      <c r="M34" s="295">
        <v>4</v>
      </c>
      <c r="N34" s="296" t="s">
        <v>479</v>
      </c>
    </row>
    <row r="35" spans="1:16" ht="27" customHeight="1" x14ac:dyDescent="0.15">
      <c r="A35" s="248"/>
      <c r="B35" s="244"/>
      <c r="C35" s="244"/>
      <c r="D35" s="244"/>
      <c r="E35" s="244"/>
      <c r="F35" s="244"/>
      <c r="G35" s="1133" t="s">
        <v>496</v>
      </c>
      <c r="H35" s="1134"/>
      <c r="I35" s="1134"/>
      <c r="J35" s="1135"/>
      <c r="K35" s="294">
        <v>30301</v>
      </c>
      <c r="L35" s="294">
        <v>16256</v>
      </c>
      <c r="M35" s="295">
        <v>30414</v>
      </c>
      <c r="N35" s="296">
        <v>-46.6</v>
      </c>
    </row>
    <row r="36" spans="1:16" ht="27" customHeight="1" x14ac:dyDescent="0.15">
      <c r="A36" s="248"/>
      <c r="B36" s="244"/>
      <c r="C36" s="244"/>
      <c r="D36" s="244"/>
      <c r="E36" s="244"/>
      <c r="F36" s="244"/>
      <c r="G36" s="1133" t="s">
        <v>497</v>
      </c>
      <c r="H36" s="1134"/>
      <c r="I36" s="1134"/>
      <c r="J36" s="1135"/>
      <c r="K36" s="294">
        <v>28382</v>
      </c>
      <c r="L36" s="294">
        <v>15226</v>
      </c>
      <c r="M36" s="295">
        <v>5195</v>
      </c>
      <c r="N36" s="296">
        <v>193.1</v>
      </c>
    </row>
    <row r="37" spans="1:16" ht="13.5" customHeight="1" x14ac:dyDescent="0.15">
      <c r="A37" s="248"/>
      <c r="B37" s="244"/>
      <c r="C37" s="244"/>
      <c r="D37" s="244"/>
      <c r="E37" s="244"/>
      <c r="F37" s="244"/>
      <c r="G37" s="1133" t="s">
        <v>498</v>
      </c>
      <c r="H37" s="1134"/>
      <c r="I37" s="1134"/>
      <c r="J37" s="1135"/>
      <c r="K37" s="294">
        <v>13622</v>
      </c>
      <c r="L37" s="294">
        <v>7308</v>
      </c>
      <c r="M37" s="295">
        <v>2257</v>
      </c>
      <c r="N37" s="296">
        <v>223.8</v>
      </c>
    </row>
    <row r="38" spans="1:16" ht="27" customHeight="1" x14ac:dyDescent="0.15">
      <c r="A38" s="248"/>
      <c r="B38" s="244"/>
      <c r="C38" s="244"/>
      <c r="D38" s="244"/>
      <c r="E38" s="244"/>
      <c r="F38" s="244"/>
      <c r="G38" s="1136" t="s">
        <v>499</v>
      </c>
      <c r="H38" s="1137"/>
      <c r="I38" s="1137"/>
      <c r="J38" s="1138"/>
      <c r="K38" s="297" t="s">
        <v>479</v>
      </c>
      <c r="L38" s="297" t="s">
        <v>479</v>
      </c>
      <c r="M38" s="298">
        <v>40</v>
      </c>
      <c r="N38" s="299" t="s">
        <v>479</v>
      </c>
      <c r="O38" s="293"/>
    </row>
    <row r="39" spans="1:16" x14ac:dyDescent="0.15">
      <c r="A39" s="248"/>
      <c r="B39" s="244"/>
      <c r="C39" s="244"/>
      <c r="D39" s="244"/>
      <c r="E39" s="244"/>
      <c r="F39" s="244"/>
      <c r="G39" s="1136" t="s">
        <v>500</v>
      </c>
      <c r="H39" s="1137"/>
      <c r="I39" s="1137"/>
      <c r="J39" s="1138"/>
      <c r="K39" s="300" t="s">
        <v>479</v>
      </c>
      <c r="L39" s="300" t="s">
        <v>479</v>
      </c>
      <c r="M39" s="301">
        <v>-7960</v>
      </c>
      <c r="N39" s="302" t="s">
        <v>479</v>
      </c>
      <c r="O39" s="293"/>
    </row>
    <row r="40" spans="1:16" ht="27" customHeight="1" x14ac:dyDescent="0.15">
      <c r="A40" s="248"/>
      <c r="B40" s="244"/>
      <c r="C40" s="244"/>
      <c r="D40" s="244"/>
      <c r="E40" s="244"/>
      <c r="F40" s="244"/>
      <c r="G40" s="1133" t="s">
        <v>501</v>
      </c>
      <c r="H40" s="1134"/>
      <c r="I40" s="1134"/>
      <c r="J40" s="1135"/>
      <c r="K40" s="300">
        <v>-358491</v>
      </c>
      <c r="L40" s="300">
        <v>-192323</v>
      </c>
      <c r="M40" s="301">
        <v>-124831</v>
      </c>
      <c r="N40" s="302">
        <v>54.1</v>
      </c>
      <c r="O40" s="293"/>
    </row>
    <row r="41" spans="1:16" x14ac:dyDescent="0.15">
      <c r="A41" s="248"/>
      <c r="B41" s="244"/>
      <c r="C41" s="244"/>
      <c r="D41" s="244"/>
      <c r="E41" s="244"/>
      <c r="F41" s="244"/>
      <c r="G41" s="1139" t="s">
        <v>280</v>
      </c>
      <c r="H41" s="1140"/>
      <c r="I41" s="1140"/>
      <c r="J41" s="1141"/>
      <c r="K41" s="294">
        <v>130928</v>
      </c>
      <c r="L41" s="300">
        <v>70240</v>
      </c>
      <c r="M41" s="301">
        <v>42339</v>
      </c>
      <c r="N41" s="302">
        <v>65.900000000000006</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8" t="s">
        <v>470</v>
      </c>
      <c r="J49" s="1130" t="s">
        <v>505</v>
      </c>
      <c r="K49" s="1131"/>
      <c r="L49" s="1131"/>
      <c r="M49" s="1131"/>
      <c r="N49" s="1132"/>
    </row>
    <row r="50" spans="1:14" x14ac:dyDescent="0.15">
      <c r="A50" s="248"/>
      <c r="B50" s="244"/>
      <c r="C50" s="244"/>
      <c r="D50" s="244"/>
      <c r="E50" s="244"/>
      <c r="F50" s="244"/>
      <c r="G50" s="312"/>
      <c r="H50" s="313"/>
      <c r="I50" s="1129"/>
      <c r="J50" s="314" t="s">
        <v>506</v>
      </c>
      <c r="K50" s="315" t="s">
        <v>507</v>
      </c>
      <c r="L50" s="316" t="s">
        <v>508</v>
      </c>
      <c r="M50" s="317" t="s">
        <v>509</v>
      </c>
      <c r="N50" s="318" t="s">
        <v>510</v>
      </c>
    </row>
    <row r="51" spans="1:14" x14ac:dyDescent="0.15">
      <c r="A51" s="248"/>
      <c r="B51" s="244"/>
      <c r="C51" s="244"/>
      <c r="D51" s="244"/>
      <c r="E51" s="244"/>
      <c r="F51" s="244"/>
      <c r="G51" s="310" t="s">
        <v>511</v>
      </c>
      <c r="H51" s="311"/>
      <c r="I51" s="319">
        <v>676038</v>
      </c>
      <c r="J51" s="320">
        <v>344390</v>
      </c>
      <c r="K51" s="321">
        <v>-41.3</v>
      </c>
      <c r="L51" s="322">
        <v>216155</v>
      </c>
      <c r="M51" s="323">
        <v>-35.299999999999997</v>
      </c>
      <c r="N51" s="324">
        <v>-6</v>
      </c>
    </row>
    <row r="52" spans="1:14" x14ac:dyDescent="0.15">
      <c r="A52" s="248"/>
      <c r="B52" s="244"/>
      <c r="C52" s="244"/>
      <c r="D52" s="244"/>
      <c r="E52" s="244"/>
      <c r="F52" s="244"/>
      <c r="G52" s="325"/>
      <c r="H52" s="326" t="s">
        <v>512</v>
      </c>
      <c r="I52" s="327">
        <v>342584</v>
      </c>
      <c r="J52" s="328">
        <v>174521</v>
      </c>
      <c r="K52" s="329">
        <v>-6.9</v>
      </c>
      <c r="L52" s="330">
        <v>108827</v>
      </c>
      <c r="M52" s="331">
        <v>-19.600000000000001</v>
      </c>
      <c r="N52" s="332">
        <v>12.7</v>
      </c>
    </row>
    <row r="53" spans="1:14" x14ac:dyDescent="0.15">
      <c r="A53" s="248"/>
      <c r="B53" s="244"/>
      <c r="C53" s="244"/>
      <c r="D53" s="244"/>
      <c r="E53" s="244"/>
      <c r="F53" s="244"/>
      <c r="G53" s="310" t="s">
        <v>513</v>
      </c>
      <c r="H53" s="311"/>
      <c r="I53" s="319">
        <v>715443</v>
      </c>
      <c r="J53" s="320">
        <v>369547</v>
      </c>
      <c r="K53" s="321">
        <v>7.3</v>
      </c>
      <c r="L53" s="322">
        <v>228305</v>
      </c>
      <c r="M53" s="323">
        <v>5.6</v>
      </c>
      <c r="N53" s="324">
        <v>1.7</v>
      </c>
    </row>
    <row r="54" spans="1:14" x14ac:dyDescent="0.15">
      <c r="A54" s="248"/>
      <c r="B54" s="244"/>
      <c r="C54" s="244"/>
      <c r="D54" s="244"/>
      <c r="E54" s="244"/>
      <c r="F54" s="244"/>
      <c r="G54" s="325"/>
      <c r="H54" s="326" t="s">
        <v>512</v>
      </c>
      <c r="I54" s="327">
        <v>344501</v>
      </c>
      <c r="J54" s="328">
        <v>177945</v>
      </c>
      <c r="K54" s="329">
        <v>2</v>
      </c>
      <c r="L54" s="330">
        <v>86611</v>
      </c>
      <c r="M54" s="331">
        <v>-20.399999999999999</v>
      </c>
      <c r="N54" s="332">
        <v>22.4</v>
      </c>
    </row>
    <row r="55" spans="1:14" x14ac:dyDescent="0.15">
      <c r="A55" s="248"/>
      <c r="B55" s="244"/>
      <c r="C55" s="244"/>
      <c r="D55" s="244"/>
      <c r="E55" s="244"/>
      <c r="F55" s="244"/>
      <c r="G55" s="310" t="s">
        <v>514</v>
      </c>
      <c r="H55" s="311"/>
      <c r="I55" s="319">
        <v>1111556</v>
      </c>
      <c r="J55" s="320">
        <v>576533</v>
      </c>
      <c r="K55" s="321">
        <v>56</v>
      </c>
      <c r="L55" s="322">
        <v>316331</v>
      </c>
      <c r="M55" s="323">
        <v>38.6</v>
      </c>
      <c r="N55" s="324">
        <v>17.399999999999999</v>
      </c>
    </row>
    <row r="56" spans="1:14" x14ac:dyDescent="0.15">
      <c r="A56" s="248"/>
      <c r="B56" s="244"/>
      <c r="C56" s="244"/>
      <c r="D56" s="244"/>
      <c r="E56" s="244"/>
      <c r="F56" s="244"/>
      <c r="G56" s="325"/>
      <c r="H56" s="326" t="s">
        <v>512</v>
      </c>
      <c r="I56" s="327">
        <v>595475</v>
      </c>
      <c r="J56" s="328">
        <v>308856</v>
      </c>
      <c r="K56" s="329">
        <v>73.599999999999994</v>
      </c>
      <c r="L56" s="330">
        <v>106387</v>
      </c>
      <c r="M56" s="331">
        <v>22.8</v>
      </c>
      <c r="N56" s="332">
        <v>50.8</v>
      </c>
    </row>
    <row r="57" spans="1:14" x14ac:dyDescent="0.15">
      <c r="A57" s="248"/>
      <c r="B57" s="244"/>
      <c r="C57" s="244"/>
      <c r="D57" s="244"/>
      <c r="E57" s="244"/>
      <c r="F57" s="244"/>
      <c r="G57" s="310" t="s">
        <v>515</v>
      </c>
      <c r="H57" s="311"/>
      <c r="I57" s="319">
        <v>1187262</v>
      </c>
      <c r="J57" s="320">
        <v>620304</v>
      </c>
      <c r="K57" s="321">
        <v>7.6</v>
      </c>
      <c r="L57" s="322">
        <v>333013</v>
      </c>
      <c r="M57" s="323">
        <v>5.3</v>
      </c>
      <c r="N57" s="324">
        <v>2.2999999999999998</v>
      </c>
    </row>
    <row r="58" spans="1:14" x14ac:dyDescent="0.15">
      <c r="A58" s="248"/>
      <c r="B58" s="244"/>
      <c r="C58" s="244"/>
      <c r="D58" s="244"/>
      <c r="E58" s="244"/>
      <c r="F58" s="244"/>
      <c r="G58" s="325"/>
      <c r="H58" s="326" t="s">
        <v>512</v>
      </c>
      <c r="I58" s="327">
        <v>510699</v>
      </c>
      <c r="J58" s="328">
        <v>266823</v>
      </c>
      <c r="K58" s="329">
        <v>-13.6</v>
      </c>
      <c r="L58" s="330">
        <v>126732</v>
      </c>
      <c r="M58" s="331">
        <v>19.100000000000001</v>
      </c>
      <c r="N58" s="332">
        <v>-32.700000000000003</v>
      </c>
    </row>
    <row r="59" spans="1:14" x14ac:dyDescent="0.15">
      <c r="A59" s="248"/>
      <c r="B59" s="244"/>
      <c r="C59" s="244"/>
      <c r="D59" s="244"/>
      <c r="E59" s="244"/>
      <c r="F59" s="244"/>
      <c r="G59" s="310" t="s">
        <v>516</v>
      </c>
      <c r="H59" s="311"/>
      <c r="I59" s="319">
        <v>1133071</v>
      </c>
      <c r="J59" s="320">
        <v>607871</v>
      </c>
      <c r="K59" s="321">
        <v>-2</v>
      </c>
      <c r="L59" s="322">
        <v>280458</v>
      </c>
      <c r="M59" s="323">
        <v>-15.8</v>
      </c>
      <c r="N59" s="324">
        <v>13.8</v>
      </c>
    </row>
    <row r="60" spans="1:14" x14ac:dyDescent="0.15">
      <c r="A60" s="248"/>
      <c r="B60" s="244"/>
      <c r="C60" s="244"/>
      <c r="D60" s="244"/>
      <c r="E60" s="244"/>
      <c r="F60" s="244"/>
      <c r="G60" s="325"/>
      <c r="H60" s="326" t="s">
        <v>512</v>
      </c>
      <c r="I60" s="333">
        <v>704972</v>
      </c>
      <c r="J60" s="328">
        <v>378204</v>
      </c>
      <c r="K60" s="329">
        <v>41.7</v>
      </c>
      <c r="L60" s="330">
        <v>127286</v>
      </c>
      <c r="M60" s="331">
        <v>0.4</v>
      </c>
      <c r="N60" s="332">
        <v>41.3</v>
      </c>
    </row>
    <row r="61" spans="1:14" x14ac:dyDescent="0.15">
      <c r="A61" s="248"/>
      <c r="B61" s="244"/>
      <c r="C61" s="244"/>
      <c r="D61" s="244"/>
      <c r="E61" s="244"/>
      <c r="F61" s="244"/>
      <c r="G61" s="310" t="s">
        <v>517</v>
      </c>
      <c r="H61" s="334"/>
      <c r="I61" s="335">
        <v>964674</v>
      </c>
      <c r="J61" s="336">
        <v>503729</v>
      </c>
      <c r="K61" s="337">
        <v>5.5</v>
      </c>
      <c r="L61" s="338">
        <v>274852</v>
      </c>
      <c r="M61" s="339">
        <v>-0.3</v>
      </c>
      <c r="N61" s="324">
        <v>5.8</v>
      </c>
    </row>
    <row r="62" spans="1:14" x14ac:dyDescent="0.15">
      <c r="A62" s="248"/>
      <c r="B62" s="244"/>
      <c r="C62" s="244"/>
      <c r="D62" s="244"/>
      <c r="E62" s="244"/>
      <c r="F62" s="244"/>
      <c r="G62" s="325"/>
      <c r="H62" s="326" t="s">
        <v>512</v>
      </c>
      <c r="I62" s="327">
        <v>499646</v>
      </c>
      <c r="J62" s="328">
        <v>261270</v>
      </c>
      <c r="K62" s="329">
        <v>19.399999999999999</v>
      </c>
      <c r="L62" s="330">
        <v>111169</v>
      </c>
      <c r="M62" s="331">
        <v>0.5</v>
      </c>
      <c r="N62" s="332">
        <v>18.899999999999999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2" t="s">
        <v>3</v>
      </c>
      <c r="D47" s="1142"/>
      <c r="E47" s="1143"/>
      <c r="F47" s="11">
        <v>48.32</v>
      </c>
      <c r="G47" s="12">
        <v>45.96</v>
      </c>
      <c r="H47" s="12">
        <v>47.1</v>
      </c>
      <c r="I47" s="12">
        <v>49.92</v>
      </c>
      <c r="J47" s="13">
        <v>49.08</v>
      </c>
    </row>
    <row r="48" spans="2:10" ht="57.75" customHeight="1" x14ac:dyDescent="0.15">
      <c r="B48" s="14"/>
      <c r="C48" s="1144" t="s">
        <v>4</v>
      </c>
      <c r="D48" s="1144"/>
      <c r="E48" s="1145"/>
      <c r="F48" s="15">
        <v>13.56</v>
      </c>
      <c r="G48" s="16">
        <v>13.96</v>
      </c>
      <c r="H48" s="16">
        <v>4.57</v>
      </c>
      <c r="I48" s="16">
        <v>4.3499999999999996</v>
      </c>
      <c r="J48" s="17">
        <v>4.78</v>
      </c>
    </row>
    <row r="49" spans="2:10" ht="57.75" customHeight="1" thickBot="1" x14ac:dyDescent="0.2">
      <c r="B49" s="18"/>
      <c r="C49" s="1146" t="s">
        <v>5</v>
      </c>
      <c r="D49" s="1146"/>
      <c r="E49" s="1147"/>
      <c r="F49" s="19">
        <v>6.71</v>
      </c>
      <c r="G49" s="20">
        <v>1.1000000000000001</v>
      </c>
      <c r="H49" s="20" t="s">
        <v>524</v>
      </c>
      <c r="I49" s="20" t="s">
        <v>525</v>
      </c>
      <c r="J49" s="21">
        <v>0.68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morotsuka</cp:lastModifiedBy>
  <cp:lastPrinted>2017-02-23T10:05:32Z</cp:lastPrinted>
  <dcterms:created xsi:type="dcterms:W3CDTF">2017-02-15T23:25:42Z</dcterms:created>
  <dcterms:modified xsi:type="dcterms:W3CDTF">2017-03-13T00:40:13Z</dcterms:modified>
</cp:coreProperties>
</file>