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571"/>
  <workbookPr defaultThemeVersion="124226"/>
  <mc:AlternateContent xmlns:mc="http://schemas.openxmlformats.org/markup-compatibility/2006">
    <mc:Choice Requires="x15">
      <x15ac:absPath xmlns:x15ac="http://schemas.microsoft.com/office/spreadsheetml/2010/11/ac" url="C:\Users\kazuki\Desktop\kazuki【ﾒｲﾝ】\◇県：市町村課\29年度\財政\20180223財政状況資料集作成\"/>
    </mc:Choice>
  </mc:AlternateContent>
  <bookViews>
    <workbookView xWindow="0" yWindow="0" windowWidth="19200" windowHeight="112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62913"/>
</workbook>
</file>

<file path=xl/calcChain.xml><?xml version="1.0" encoding="utf-8"?>
<calcChain xmlns="http://schemas.openxmlformats.org/spreadsheetml/2006/main">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C37" i="9"/>
  <c r="BE36" i="9"/>
  <c r="AM36" i="9"/>
  <c r="C36" i="9"/>
  <c r="AM35" i="9"/>
  <c r="C35" i="9"/>
  <c r="AM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BE34" i="9" l="1"/>
  <c r="BE35" i="9" s="1"/>
  <c r="BW34" i="9"/>
  <c r="BW35" i="9" s="1"/>
  <c r="BW36" i="9" s="1"/>
  <c r="BW37" i="9" s="1"/>
  <c r="BW38" i="9" s="1"/>
  <c r="BW39" i="9" s="1"/>
  <c r="BW40" i="9" s="1"/>
  <c r="BW41" i="9" s="1"/>
  <c r="BW42" i="9" s="1"/>
  <c r="CO34" i="9" l="1"/>
  <c r="CO35" i="9" s="1"/>
  <c r="CO36" i="9" s="1"/>
  <c r="CO37" i="9" s="1"/>
</calcChain>
</file>

<file path=xl/sharedStrings.xml><?xml version="1.0" encoding="utf-8"?>
<sst xmlns="http://schemas.openxmlformats.org/spreadsheetml/2006/main" count="1085" uniqueCount="558">
  <si>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</si>
  <si>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</si>
  <si>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</si>
  <si>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</si>
  <si>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</si>
  <si>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</si>
  <si>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</si>
  <si>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</si>
  <si>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</si>
  <si>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</si>
  <si>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</si>
  <si>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</si>
  <si>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</si>
  <si>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</si>
  <si>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</si>
  <si>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</si>
  <si>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</si>
  <si>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</si>
  <si>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</si>
  <si>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</si>
  <si>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</si>
  <si>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</si>
  <si>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</si>
  <si>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</si>
  <si>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</si>
  <si>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</si>
  <si>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</si>
  <si>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</si>
  <si>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</si>
  <si>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</si>
  <si>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</si>
  <si>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</si>
  <si>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</si>
  <si>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</si>
  <si>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</si>
  <si>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</si>
  <si>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</si>
  <si>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</si>
  <si>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</si>
  <si>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</si>
  <si>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</si>
  <si>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</si>
  <si>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</si>
  <si>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</si>
  <si>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</si>
  <si>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</si>
  <si>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</si>
  <si>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</si>
  <si>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</si>
  <si>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</si>
  <si>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</si>
  <si>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</si>
  <si>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</si>
  <si>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</si>
  <si>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</si>
  <si>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</si>
  <si>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</si>
  <si>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</si>
  <si>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</si>
  <si>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</si>
  <si>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</si>
  <si>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</si>
  <si>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</si>
  <si>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</si>
  <si>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</si>
  <si>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</si>
  <si>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</si>
  <si>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</si>
  <si>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</si>
  <si>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</si>
  <si>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</si>
  <si>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</si>
  <si>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</si>
  <si>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</si>
  <si>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</si>
  <si>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</si>
  <si>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</si>
  <si>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</si>
  <si>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</si>
  <si>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</si>
  <si>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</si>
  <si>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</si>
  <si>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諸塚村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</si>
  <si>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</si>
  <si>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</si>
  <si>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</si>
  <si>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</si>
  <si>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</si>
  <si>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</si>
  <si>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</si>
  <si>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</si>
  <si>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</si>
  <si>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</si>
  <si>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</si>
  <si>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</si>
  <si>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</si>
  <si>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</si>
  <si>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</si>
  <si>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</si>
  <si>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</si>
  <si>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</si>
  <si>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</si>
  <si>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</si>
  <si>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</si>
  <si>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</si>
  <si>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</si>
  <si>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</si>
  <si>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</si>
  <si>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</si>
  <si>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</si>
  <si>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</si>
  <si>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</si>
  <si>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</si>
  <si>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</si>
  <si>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</si>
  <si>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</si>
  <si>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</si>
  <si>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</si>
  <si>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</si>
  <si>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</si>
  <si>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</si>
  <si>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</si>
  <si>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</si>
  <si>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</si>
  <si>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</si>
  <si>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</si>
  <si>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</si>
  <si>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</si>
  <si>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</si>
  <si>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</si>
  <si>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</si>
  <si>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</si>
  <si>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</si>
  <si>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</si>
  <si>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</si>
  <si>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</si>
  <si>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</si>
  <si>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</si>
  <si>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</si>
  <si>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</si>
  <si>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</si>
  <si>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</si>
  <si>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</si>
  <si>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</si>
  <si>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</si>
  <si>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</si>
  <si>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</si>
  <si>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</si>
  <si>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</si>
  <si>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</si>
  <si>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</si>
  <si>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</si>
  <si>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</si>
  <si>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</si>
  <si>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</si>
  <si>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</si>
  <si>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</si>
  <si>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</si>
  <si>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</si>
  <si>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</si>
  <si>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</si>
  <si>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</si>
  <si>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</si>
  <si>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</si>
  <si>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</si>
  <si>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</si>
  <si>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</si>
  <si>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</si>
  <si>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</si>
  <si>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</si>
  <si>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</si>
  <si>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</si>
  <si>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</si>
  <si>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</si>
  <si>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</si>
  <si>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</si>
  <si>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</si>
  <si>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</si>
  <si>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</si>
  <si>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</si>
  <si>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</si>
  <si>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</si>
  <si>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</si>
  <si>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</si>
  <si>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</si>
  <si>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</si>
  <si>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</si>
  <si>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</si>
  <si>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</si>
  <si>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</si>
  <si>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</si>
  <si>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</si>
  <si>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</si>
  <si>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</si>
  <si>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</si>
  <si>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</si>
  <si>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</si>
  <si>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</si>
  <si>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</si>
  <si>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宮崎県諸塚村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</si>
  <si>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</si>
  <si>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</si>
  <si>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</si>
  <si>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</si>
  <si>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</si>
  <si>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</si>
  <si>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</si>
  <si>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</si>
  <si>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</si>
  <si>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</si>
  <si>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</si>
  <si>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</si>
  <si>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</si>
  <si>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</si>
  <si>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</si>
  <si>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</si>
  <si>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</si>
  <si>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</si>
  <si>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</si>
  <si>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</si>
  <si>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</si>
  <si>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</si>
  <si>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</si>
  <si>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</si>
  <si>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</si>
  <si>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</si>
  <si>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</si>
  <si>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</si>
  <si>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</si>
  <si>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</si>
  <si>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</si>
  <si>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</si>
  <si>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</si>
  <si>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</si>
  <si>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</si>
  <si>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</si>
  <si>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</si>
  <si>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</si>
  <si>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</si>
  <si>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</si>
  <si>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</si>
  <si>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</si>
  <si>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</si>
  <si>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</si>
  <si>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</si>
  <si>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</si>
  <si>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</si>
  <si>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</si>
  <si>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</si>
  <si>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</si>
  <si>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</si>
  <si>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</si>
  <si>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</si>
  <si>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</si>
  <si>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</si>
  <si>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</si>
  <si>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</si>
  <si>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</si>
  <si>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</si>
  <si>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</si>
  <si>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</si>
  <si>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</si>
  <si>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</si>
  <si>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</si>
  <si>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</si>
  <si>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</si>
  <si>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</si>
  <si>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</si>
  <si>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</si>
  <si>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</si>
  <si>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</si>
  <si>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</si>
  <si>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</si>
  <si>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</si>
  <si>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</si>
  <si>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</si>
  <si>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</si>
  <si>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</si>
  <si>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</si>
  <si>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</si>
  <si>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</si>
  <si>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</si>
  <si>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</si>
  <si>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</si>
  <si>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</si>
  <si>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</si>
  <si>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</si>
  <si>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</si>
  <si>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</si>
  <si>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</si>
  <si>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</si>
  <si>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</si>
  <si>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</si>
  <si>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</si>
  <si>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</si>
  <si>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</si>
  <si>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</si>
  <si>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</si>
  <si>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</si>
  <si>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</si>
  <si>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</si>
  <si>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</si>
  <si>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</si>
  <si>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</si>
  <si>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</si>
  <si>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</si>
  <si>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</si>
  <si>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</si>
  <si>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</si>
  <si>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</si>
  <si>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</si>
  <si>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</si>
  <si>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</si>
  <si>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</si>
  <si>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</si>
  <si>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</si>
  <si>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</si>
  <si>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</si>
  <si>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</si>
  <si>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</si>
  <si>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</si>
  <si>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</si>
  <si>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</si>
  <si>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</si>
  <si>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</si>
  <si>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</si>
  <si>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</si>
  <si>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</si>
  <si>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</si>
  <si>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</si>
  <si>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</si>
  <si>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</si>
  <si>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</si>
  <si>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</si>
  <si>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</si>
  <si>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</si>
  <si>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</si>
  <si>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</si>
  <si>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</si>
  <si>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</si>
  <si>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</si>
  <si>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</si>
  <si>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</si>
  <si>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</si>
  <si>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</si>
  <si>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</si>
  <si>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</si>
  <si>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</si>
  <si>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宮崎県諸塚村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</si>
  <si>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</si>
  <si>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</si>
  <si>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</si>
  <si>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</si>
  <si>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</si>
  <si>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</si>
  <si>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</si>
  <si>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</si>
  <si>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</si>
  <si>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</si>
  <si>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</si>
  <si>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</si>
  <si>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</si>
  <si>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</si>
  <si>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</si>
  <si>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</si>
  <si>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</si>
  <si>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</si>
  <si>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</si>
  <si>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</si>
  <si>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</si>
  <si>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</si>
  <si>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</si>
  <si>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</si>
  <si>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</si>
  <si>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</si>
  <si>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</si>
  <si>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</si>
  <si>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</si>
  <si>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</si>
  <si>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</si>
  <si>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</si>
  <si>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</si>
  <si>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</si>
  <si>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</si>
  <si>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</si>
  <si>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国民健康保険診療所事業特別会計</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</si>
  <si>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</si>
  <si>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</si>
  <si>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</si>
  <si>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</si>
  <si>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</si>
  <si>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</si>
  <si>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</si>
  <si>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</si>
  <si>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</si>
  <si>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</si>
  <si>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</si>
  <si>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</si>
  <si>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</si>
  <si>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</si>
  <si>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</si>
  <si>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</si>
  <si>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</si>
  <si>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</si>
  <si>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</si>
  <si>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</si>
  <si>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</si>
  <si>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</si>
  <si>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</si>
  <si>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</si>
  <si>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</si>
  <si>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</si>
  <si>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</si>
  <si>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</si>
  <si>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</si>
  <si>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</si>
  <si>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</si>
  <si>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</si>
  <si>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</si>
  <si>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</si>
  <si>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</si>
  <si>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</si>
  <si>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</si>
  <si>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</si>
  <si>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</si>
  <si>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</si>
  <si>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</si>
  <si>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</si>
  <si>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</si>
  <si>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</si>
  <si>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</si>
  <si>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</si>
  <si>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</si>
  <si>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</si>
  <si>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</si>
  <si>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</si>
  <si>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</si>
  <si>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</si>
  <si>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</si>
  <si>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</si>
  <si>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</si>
  <si>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</si>
  <si>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</si>
  <si>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</si>
  <si>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</si>
  <si>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</si>
  <si>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</si>
  <si>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</si>
  <si>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</si>
  <si>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</si>
  <si>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</si>
  <si>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</si>
  <si>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</si>
  <si>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</si>
  <si>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</si>
  <si>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</si>
  <si>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</si>
  <si>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</si>
  <si>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</si>
  <si>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</si>
  <si>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</si>
  <si>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</si>
  <si>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</si>
  <si>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</si>
  <si>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</si>
  <si>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</si>
  <si>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</si>
  <si>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</si>
  <si>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</si>
  <si>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</si>
  <si>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</si>
  <si>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</si>
  <si>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</si>
  <si>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</si>
  <si>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</si>
  <si>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</si>
  <si>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</si>
  <si>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</si>
  <si>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</si>
  <si>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</si>
  <si>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</si>
  <si>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</si>
  <si>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</si>
  <si>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</si>
  <si>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</si>
  <si>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</si>
  <si>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</si>
  <si>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</si>
  <si>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</si>
  <si>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</si>
  <si>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</si>
  <si>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</si>
  <si>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</si>
  <si>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</si>
  <si>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</si>
  <si>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</si>
  <si>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</si>
  <si>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</si>
  <si>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</si>
  <si>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</si>
  <si>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</si>
  <si>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</si>
  <si>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</si>
  <si>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</si>
  <si>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</si>
  <si>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</si>
  <si>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</si>
  <si>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</si>
  <si>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</si>
  <si>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</si>
  <si>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</si>
  <si>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</si>
  <si>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</si>
  <si>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</si>
  <si>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</si>
  <si>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</si>
  <si>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</si>
  <si>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</si>
  <si>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</si>
  <si>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</si>
  <si>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</si>
  <si>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</si>
  <si>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</si>
  <si>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</si>
  <si>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9.61</t>
  </si>
  <si>
    <t>▲ 0.32</t>
  </si>
  <si>
    <t>一般会計</t>
  </si>
  <si>
    <t>国民健康保険診療所事業特別会計</t>
  </si>
  <si>
    <t>国民健康保険特別会計</t>
  </si>
  <si>
    <t>介護保険特別会計</t>
  </si>
  <si>
    <t>公共下水道事業特別会計</t>
  </si>
  <si>
    <t>簡易水道事業特別会計</t>
  </si>
  <si>
    <t>後期高齢者医療特別会計</t>
  </si>
  <si>
    <t>その他会計（赤字）</t>
  </si>
  <si>
    <t>その他会計（黒字）</t>
  </si>
  <si>
    <t>-</t>
    <phoneticPr fontId="2"/>
  </si>
  <si>
    <t>-</t>
    <phoneticPr fontId="2"/>
  </si>
  <si>
    <t>-</t>
    <phoneticPr fontId="2"/>
  </si>
  <si>
    <t>-</t>
    <phoneticPr fontId="2"/>
  </si>
  <si>
    <t>宮崎県北部広域事務組合</t>
    <rPh sb="0" eb="3">
      <t>ミヤザキケン</t>
    </rPh>
    <rPh sb="3" eb="5">
      <t>ホクブ</t>
    </rPh>
    <rPh sb="5" eb="7">
      <t>コウイキ</t>
    </rPh>
    <rPh sb="7" eb="9">
      <t>ジム</t>
    </rPh>
    <rPh sb="9" eb="11">
      <t>クミアイ</t>
    </rPh>
    <phoneticPr fontId="2"/>
  </si>
  <si>
    <t>宮崎県北部広域事務組合(特別会計)</t>
    <rPh sb="0" eb="3">
      <t>ミヤザキケン</t>
    </rPh>
    <rPh sb="3" eb="5">
      <t>ホクブ</t>
    </rPh>
    <rPh sb="5" eb="7">
      <t>コウイキ</t>
    </rPh>
    <rPh sb="7" eb="9">
      <t>ジム</t>
    </rPh>
    <rPh sb="9" eb="11">
      <t>クミアイ</t>
    </rPh>
    <rPh sb="12" eb="14">
      <t>トクベツ</t>
    </rPh>
    <rPh sb="14" eb="16">
      <t>カイケイ</t>
    </rPh>
    <phoneticPr fontId="2"/>
  </si>
  <si>
    <t>入郷地区衛生組合</t>
    <rPh sb="0" eb="1">
      <t>イ</t>
    </rPh>
    <rPh sb="1" eb="2">
      <t>ゴウ</t>
    </rPh>
    <rPh sb="2" eb="4">
      <t>チク</t>
    </rPh>
    <rPh sb="4" eb="6">
      <t>エイセイ</t>
    </rPh>
    <rPh sb="6" eb="8">
      <t>クミアイ</t>
    </rPh>
    <phoneticPr fontId="2"/>
  </si>
  <si>
    <t>宮崎県市町村総合事務組合</t>
    <rPh sb="0" eb="3">
      <t>ミヤザキケン</t>
    </rPh>
    <rPh sb="3" eb="6">
      <t>シチョウソン</t>
    </rPh>
    <rPh sb="6" eb="8">
      <t>ソウゴウ</t>
    </rPh>
    <rPh sb="8" eb="10">
      <t>ジム</t>
    </rPh>
    <rPh sb="10" eb="12">
      <t>クミアイ</t>
    </rPh>
    <phoneticPr fontId="2"/>
  </si>
  <si>
    <t>宮崎県市町村総合事務組合(特別会計)</t>
    <rPh sb="0" eb="3">
      <t>ミヤザキケン</t>
    </rPh>
    <rPh sb="3" eb="6">
      <t>シチョウソン</t>
    </rPh>
    <rPh sb="6" eb="8">
      <t>ソウゴウ</t>
    </rPh>
    <rPh sb="8" eb="10">
      <t>ジム</t>
    </rPh>
    <rPh sb="10" eb="12">
      <t>クミアイ</t>
    </rPh>
    <rPh sb="13" eb="15">
      <t>トクベツ</t>
    </rPh>
    <rPh sb="15" eb="17">
      <t>カイケイ</t>
    </rPh>
    <phoneticPr fontId="2"/>
  </si>
  <si>
    <t>宮崎県自治会館管理組合</t>
    <rPh sb="0" eb="3">
      <t>ミヤザキケン</t>
    </rPh>
    <rPh sb="3" eb="5">
      <t>ジチ</t>
    </rPh>
    <rPh sb="5" eb="7">
      <t>カイカン</t>
    </rPh>
    <rPh sb="7" eb="9">
      <t>カンリ</t>
    </rPh>
    <rPh sb="9" eb="11">
      <t>クミアイ</t>
    </rPh>
    <phoneticPr fontId="2"/>
  </si>
  <si>
    <t>日向東臼杵広域連合</t>
    <rPh sb="0" eb="2">
      <t>ヒュウガ</t>
    </rPh>
    <rPh sb="2" eb="5">
      <t>ヒガシウスキ</t>
    </rPh>
    <rPh sb="5" eb="7">
      <t>コウイキ</t>
    </rPh>
    <rPh sb="7" eb="9">
      <t>レンゴウ</t>
    </rPh>
    <phoneticPr fontId="2"/>
  </si>
  <si>
    <t>宮崎県後期高齢者医療広域連合</t>
    <rPh sb="0" eb="3">
      <t>ミヤザキケン</t>
    </rPh>
    <rPh sb="3" eb="5">
      <t>コウキ</t>
    </rPh>
    <rPh sb="5" eb="8">
      <t>コウレイシャ</t>
    </rPh>
    <rPh sb="8" eb="10">
      <t>イリョウ</t>
    </rPh>
    <rPh sb="10" eb="12">
      <t>コウイキ</t>
    </rPh>
    <rPh sb="12" eb="14">
      <t>レンゴウ</t>
    </rPh>
    <phoneticPr fontId="2"/>
  </si>
  <si>
    <t>宮崎県後期高齢者医療広域連合(特別会計)</t>
    <rPh sb="0" eb="3">
      <t>ミヤザキケン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</si>
  <si>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</si>
  <si>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t>
    <phoneticPr fontId="2"/>
  </si>
  <si>
    <t>－</t>
    <phoneticPr fontId="2"/>
  </si>
  <si>
    <t>－</t>
    <phoneticPr fontId="2"/>
  </si>
  <si>
    <t>－</t>
    <phoneticPr fontId="2"/>
  </si>
  <si>
    <t>ウッドピア諸塚</t>
    <rPh sb="5" eb="7">
      <t>モロツカ</t>
    </rPh>
    <phoneticPr fontId="2"/>
  </si>
  <si>
    <t>エバーグリーン</t>
    <phoneticPr fontId="2"/>
  </si>
  <si>
    <t>林業公社</t>
    <rPh sb="0" eb="2">
      <t>リンギョウ</t>
    </rPh>
    <rPh sb="2" eb="4">
      <t>コウシャ</t>
    </rPh>
    <phoneticPr fontId="2"/>
  </si>
  <si>
    <t>耳川広域森林組合</t>
    <rPh sb="0" eb="8">
      <t>ミミガワコウイキシンリンクミアイ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</si>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</sst>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228305</c:v>
                </c:pt>
                <c:pt idx="1">
                  <c:v>316331</c:v>
                </c:pt>
                <c:pt idx="2">
                  <c:v>333013</c:v>
                </c:pt>
                <c:pt idx="3">
                  <c:v>280458</c:v>
                </c:pt>
                <c:pt idx="4">
                  <c:v>291945</c:v>
                </c:pt>
              </c:numCache>
            </c:numRef>
          </c:val>
          <c:smooth val="0"/>
          <c:extLst>
            <c:ext xmlns:c16="http://schemas.microsoft.com/office/drawing/2014/chart" uri="{C3380CC4-5D6E-409C-BE32-E72D297353CC}">
              <c16:uniqueId val="{00000000-7C39-4A3E-B1F2-9AF1EA6C26B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369547</c:v>
                </c:pt>
                <c:pt idx="1">
                  <c:v>576533</c:v>
                </c:pt>
                <c:pt idx="2">
                  <c:v>620304</c:v>
                </c:pt>
                <c:pt idx="3">
                  <c:v>607871</c:v>
                </c:pt>
                <c:pt idx="4">
                  <c:v>484477</c:v>
                </c:pt>
              </c:numCache>
            </c:numRef>
          </c:val>
          <c:smooth val="0"/>
          <c:extLst>
            <c:ext xmlns:c16="http://schemas.microsoft.com/office/drawing/2014/chart" uri="{C3380CC4-5D6E-409C-BE32-E72D297353CC}">
              <c16:uniqueId val="{00000001-7C39-4A3E-B1F2-9AF1EA6C26BB}"/>
            </c:ext>
          </c:extLst>
        </c:ser>
        <c:dLbls>
          <c:showLegendKey val="0"/>
          <c:showVal val="0"/>
          <c:showCatName val="0"/>
          <c:showSerName val="0"/>
          <c:showPercent val="0"/>
          <c:showBubbleSize val="0"/>
        </c:dLbls>
        <c:marker val="1"/>
        <c:smooth val="0"/>
        <c:axId val="436097024"/>
        <c:axId val="436098944"/>
      </c:lineChart>
      <c:catAx>
        <c:axId val="4360970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6098944"/>
        <c:crosses val="autoZero"/>
        <c:auto val="1"/>
        <c:lblAlgn val="ctr"/>
        <c:lblOffset val="100"/>
        <c:tickLblSkip val="1"/>
        <c:tickMarkSkip val="1"/>
        <c:noMultiLvlLbl val="0"/>
      </c:catAx>
      <c:valAx>
        <c:axId val="436098944"/>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60970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13.96</c:v>
                </c:pt>
                <c:pt idx="1">
                  <c:v>4.57</c:v>
                </c:pt>
                <c:pt idx="2">
                  <c:v>4.3499999999999996</c:v>
                </c:pt>
                <c:pt idx="3">
                  <c:v>4.78</c:v>
                </c:pt>
                <c:pt idx="4">
                  <c:v>5.38</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45.96</c:v>
                </c:pt>
                <c:pt idx="1">
                  <c:v>47.1</c:v>
                </c:pt>
                <c:pt idx="2">
                  <c:v>49.92</c:v>
                </c:pt>
                <c:pt idx="3">
                  <c:v>49.08</c:v>
                </c:pt>
                <c:pt idx="4">
                  <c:v>51.81</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51525632"/>
        <c:axId val="4515319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1.1000000000000001</c:v>
                </c:pt>
                <c:pt idx="1">
                  <c:v>-9.61</c:v>
                </c:pt>
                <c:pt idx="2">
                  <c:v>-0.32</c:v>
                </c:pt>
                <c:pt idx="3">
                  <c:v>0.68</c:v>
                </c:pt>
                <c:pt idx="4">
                  <c:v>2.16</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51525632"/>
        <c:axId val="451531904"/>
      </c:lineChart>
      <c:catAx>
        <c:axId val="451525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51531904"/>
        <c:crosses val="autoZero"/>
        <c:auto val="1"/>
        <c:lblAlgn val="ctr"/>
        <c:lblOffset val="100"/>
        <c:tickLblSkip val="1"/>
        <c:tickMarkSkip val="1"/>
        <c:noMultiLvlLbl val="0"/>
      </c:catAx>
      <c:valAx>
        <c:axId val="451531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1525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0.03</c:v>
                </c:pt>
                <c:pt idx="2">
                  <c:v>#N/A</c:v>
                </c:pt>
                <c:pt idx="3">
                  <c:v>0</c:v>
                </c:pt>
                <c:pt idx="4">
                  <c:v>#N/A</c:v>
                </c:pt>
                <c:pt idx="5">
                  <c:v>0</c:v>
                </c:pt>
                <c:pt idx="6">
                  <c:v>#N/A</c:v>
                </c:pt>
                <c:pt idx="7">
                  <c:v>0.02</c:v>
                </c:pt>
                <c:pt idx="8">
                  <c:v>#N/A</c:v>
                </c:pt>
                <c:pt idx="9">
                  <c:v>0.05</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0.08</c:v>
                </c:pt>
                <c:pt idx="2">
                  <c:v>#N/A</c:v>
                </c:pt>
                <c:pt idx="3">
                  <c:v>7.0000000000000007E-2</c:v>
                </c:pt>
                <c:pt idx="4">
                  <c:v>#N/A</c:v>
                </c:pt>
                <c:pt idx="5">
                  <c:v>0.2</c:v>
                </c:pt>
                <c:pt idx="6">
                  <c:v>#N/A</c:v>
                </c:pt>
                <c:pt idx="7">
                  <c:v>7.0000000000000007E-2</c:v>
                </c:pt>
                <c:pt idx="8">
                  <c:v>#N/A</c:v>
                </c:pt>
                <c:pt idx="9">
                  <c:v>0.14000000000000001</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0.09</c:v>
                </c:pt>
                <c:pt idx="2">
                  <c:v>#N/A</c:v>
                </c:pt>
                <c:pt idx="3">
                  <c:v>0.05</c:v>
                </c:pt>
                <c:pt idx="4">
                  <c:v>#N/A</c:v>
                </c:pt>
                <c:pt idx="5">
                  <c:v>0.48</c:v>
                </c:pt>
                <c:pt idx="6">
                  <c:v>#N/A</c:v>
                </c:pt>
                <c:pt idx="7">
                  <c:v>0.16</c:v>
                </c:pt>
                <c:pt idx="8">
                  <c:v>#N/A</c:v>
                </c:pt>
                <c:pt idx="9">
                  <c:v>0.18</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0.23</c:v>
                </c:pt>
                <c:pt idx="2">
                  <c:v>#N/A</c:v>
                </c:pt>
                <c:pt idx="3">
                  <c:v>0.33</c:v>
                </c:pt>
                <c:pt idx="4">
                  <c:v>#N/A</c:v>
                </c:pt>
                <c:pt idx="5">
                  <c:v>0.65</c:v>
                </c:pt>
                <c:pt idx="6">
                  <c:v>#N/A</c:v>
                </c:pt>
                <c:pt idx="7">
                  <c:v>1</c:v>
                </c:pt>
                <c:pt idx="8">
                  <c:v>#N/A</c:v>
                </c:pt>
                <c:pt idx="9">
                  <c:v>0.71</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1.33</c:v>
                </c:pt>
                <c:pt idx="2">
                  <c:v>#N/A</c:v>
                </c:pt>
                <c:pt idx="3">
                  <c:v>1.61</c:v>
                </c:pt>
                <c:pt idx="4">
                  <c:v>#N/A</c:v>
                </c:pt>
                <c:pt idx="5">
                  <c:v>1.34</c:v>
                </c:pt>
                <c:pt idx="6">
                  <c:v>#N/A</c:v>
                </c:pt>
                <c:pt idx="7">
                  <c:v>1.45</c:v>
                </c:pt>
                <c:pt idx="8">
                  <c:v>#N/A</c:v>
                </c:pt>
                <c:pt idx="9">
                  <c:v>1.1499999999999999</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国民健康保険診療所事業特別会計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0.95</c:v>
                </c:pt>
                <c:pt idx="2">
                  <c:v>#N/A</c:v>
                </c:pt>
                <c:pt idx="3">
                  <c:v>1</c:v>
                </c:pt>
                <c:pt idx="4">
                  <c:v>#N/A</c:v>
                </c:pt>
                <c:pt idx="5">
                  <c:v>0.65</c:v>
                </c:pt>
                <c:pt idx="6">
                  <c:v>#N/A</c:v>
                </c:pt>
                <c:pt idx="7">
                  <c:v>1.27</c:v>
                </c:pt>
                <c:pt idx="8">
                  <c:v>#N/A</c:v>
                </c:pt>
                <c:pt idx="9">
                  <c:v>1.32</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13.96</c:v>
                </c:pt>
                <c:pt idx="2">
                  <c:v>#N/A</c:v>
                </c:pt>
                <c:pt idx="3">
                  <c:v>4.57</c:v>
                </c:pt>
                <c:pt idx="4">
                  <c:v>#N/A</c:v>
                </c:pt>
                <c:pt idx="5">
                  <c:v>4.34</c:v>
                </c:pt>
                <c:pt idx="6">
                  <c:v>#N/A</c:v>
                </c:pt>
                <c:pt idx="7">
                  <c:v>4.7699999999999996</c:v>
                </c:pt>
                <c:pt idx="8">
                  <c:v>#N/A</c:v>
                </c:pt>
                <c:pt idx="9">
                  <c:v>5.38</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51679360"/>
        <c:axId val="451680896"/>
      </c:barChart>
      <c:catAx>
        <c:axId val="451679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1680896"/>
        <c:crosses val="autoZero"/>
        <c:auto val="1"/>
        <c:lblAlgn val="ctr"/>
        <c:lblOffset val="100"/>
        <c:tickLblSkip val="1"/>
        <c:tickMarkSkip val="1"/>
        <c:noMultiLvlLbl val="0"/>
      </c:catAx>
      <c:valAx>
        <c:axId val="451680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16793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412</c:v>
                </c:pt>
                <c:pt idx="5">
                  <c:v>386</c:v>
                </c:pt>
                <c:pt idx="8">
                  <c:v>371</c:v>
                </c:pt>
                <c:pt idx="11">
                  <c:v>359</c:v>
                </c:pt>
                <c:pt idx="14">
                  <c:v>332</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19</c:v>
                </c:pt>
                <c:pt idx="3">
                  <c:v>17</c:v>
                </c:pt>
                <c:pt idx="6">
                  <c:v>15</c:v>
                </c:pt>
                <c:pt idx="9">
                  <c:v>14</c:v>
                </c:pt>
                <c:pt idx="12">
                  <c:v>12</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25</c:v>
                </c:pt>
                <c:pt idx="3">
                  <c:v>25</c:v>
                </c:pt>
                <c:pt idx="6">
                  <c:v>25</c:v>
                </c:pt>
                <c:pt idx="9">
                  <c:v>28</c:v>
                </c:pt>
                <c:pt idx="12">
                  <c:v>25</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42</c:v>
                </c:pt>
                <c:pt idx="3">
                  <c:v>38</c:v>
                </c:pt>
                <c:pt idx="6">
                  <c:v>20</c:v>
                </c:pt>
                <c:pt idx="9">
                  <c:v>30</c:v>
                </c:pt>
                <c:pt idx="12">
                  <c:v>28</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485</c:v>
                </c:pt>
                <c:pt idx="3">
                  <c:v>458</c:v>
                </c:pt>
                <c:pt idx="6">
                  <c:v>443</c:v>
                </c:pt>
                <c:pt idx="9">
                  <c:v>417</c:v>
                </c:pt>
                <c:pt idx="12">
                  <c:v>391</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35970048"/>
        <c:axId val="4359719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159</c:v>
                </c:pt>
                <c:pt idx="2">
                  <c:v>#N/A</c:v>
                </c:pt>
                <c:pt idx="3">
                  <c:v>#N/A</c:v>
                </c:pt>
                <c:pt idx="4">
                  <c:v>152</c:v>
                </c:pt>
                <c:pt idx="5">
                  <c:v>#N/A</c:v>
                </c:pt>
                <c:pt idx="6">
                  <c:v>#N/A</c:v>
                </c:pt>
                <c:pt idx="7">
                  <c:v>132</c:v>
                </c:pt>
                <c:pt idx="8">
                  <c:v>#N/A</c:v>
                </c:pt>
                <c:pt idx="9">
                  <c:v>#N/A</c:v>
                </c:pt>
                <c:pt idx="10">
                  <c:v>130</c:v>
                </c:pt>
                <c:pt idx="11">
                  <c:v>#N/A</c:v>
                </c:pt>
                <c:pt idx="12">
                  <c:v>#N/A</c:v>
                </c:pt>
                <c:pt idx="13">
                  <c:v>124</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35970048"/>
        <c:axId val="435971968"/>
      </c:lineChart>
      <c:catAx>
        <c:axId val="435970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5971968"/>
        <c:crosses val="autoZero"/>
        <c:auto val="1"/>
        <c:lblAlgn val="ctr"/>
        <c:lblOffset val="100"/>
        <c:tickLblSkip val="1"/>
        <c:tickMarkSkip val="1"/>
        <c:noMultiLvlLbl val="0"/>
      </c:catAx>
      <c:valAx>
        <c:axId val="435971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5970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2529</c:v>
                </c:pt>
                <c:pt idx="5">
                  <c:v>2529</c:v>
                </c:pt>
                <c:pt idx="8">
                  <c:v>2379</c:v>
                </c:pt>
                <c:pt idx="11">
                  <c:v>2484</c:v>
                </c:pt>
                <c:pt idx="14">
                  <c:v>2422</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2966</c:v>
                </c:pt>
                <c:pt idx="5">
                  <c:v>3322</c:v>
                </c:pt>
                <c:pt idx="8">
                  <c:v>3446</c:v>
                </c:pt>
                <c:pt idx="11">
                  <c:v>3583</c:v>
                </c:pt>
                <c:pt idx="14">
                  <c:v>3793</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4</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191</c:v>
                </c:pt>
                <c:pt idx="3">
                  <c:v>270</c:v>
                </c:pt>
                <c:pt idx="6">
                  <c:v>276</c:v>
                </c:pt>
                <c:pt idx="9">
                  <c:v>253</c:v>
                </c:pt>
                <c:pt idx="12">
                  <c:v>247</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131</c:v>
                </c:pt>
                <c:pt idx="3">
                  <c:v>113</c:v>
                </c:pt>
                <c:pt idx="6">
                  <c:v>93</c:v>
                </c:pt>
                <c:pt idx="9">
                  <c:v>66</c:v>
                </c:pt>
                <c:pt idx="12">
                  <c:v>42</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267</c:v>
                </c:pt>
                <c:pt idx="3">
                  <c:v>235</c:v>
                </c:pt>
                <c:pt idx="6">
                  <c:v>184</c:v>
                </c:pt>
                <c:pt idx="9">
                  <c:v>266</c:v>
                </c:pt>
                <c:pt idx="12">
                  <c:v>224</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119</c:v>
                </c:pt>
                <c:pt idx="3">
                  <c:v>102</c:v>
                </c:pt>
                <c:pt idx="6">
                  <c:v>87</c:v>
                </c:pt>
                <c:pt idx="9">
                  <c:v>73</c:v>
                </c:pt>
                <c:pt idx="12">
                  <c:v>73</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3000</c:v>
                </c:pt>
                <c:pt idx="3">
                  <c:v>2949</c:v>
                </c:pt>
                <c:pt idx="6">
                  <c:v>2920</c:v>
                </c:pt>
                <c:pt idx="9">
                  <c:v>2946</c:v>
                </c:pt>
                <c:pt idx="12">
                  <c:v>2864</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51586688"/>
        <c:axId val="4515888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51586688"/>
        <c:axId val="451588864"/>
      </c:lineChart>
      <c:catAx>
        <c:axId val="451586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1588864"/>
        <c:crosses val="autoZero"/>
        <c:auto val="1"/>
        <c:lblAlgn val="ctr"/>
        <c:lblOffset val="100"/>
        <c:tickLblSkip val="1"/>
        <c:tickMarkSkip val="1"/>
        <c:noMultiLvlLbl val="0"/>
      </c:catAx>
      <c:valAx>
        <c:axId val="451588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1586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宮崎県諸塚村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1,835
1,830
187.56
3,733,969
3,539,205
108,665
2,019,583
2,863,754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a:t>
          </a:r>
          <a:r>
            <a:rPr kumimoji="1" lang="ja-JP" altLang="en-US" sz="1200">
              <a:latin typeface="ＭＳ Ｐゴシック"/>
            </a:rPr>
            <a:t>平成</a:t>
          </a:r>
          <a:r>
            <a:rPr kumimoji="1" lang="en-US" altLang="ja-JP" sz="1200">
              <a:latin typeface="ＭＳ Ｐゴシック"/>
            </a:rPr>
            <a:t>23</a:t>
          </a:r>
          <a:r>
            <a:rPr kumimoji="1" lang="ja-JP" altLang="en-US" sz="1200">
              <a:latin typeface="ＭＳ Ｐゴシック"/>
            </a:rPr>
            <a:t>年度から横ばいの状態であり、おおむね類似団体平均値と同数値を推移している。平成</a:t>
          </a:r>
          <a:r>
            <a:rPr kumimoji="1" lang="en-US" altLang="ja-JP" sz="1200">
              <a:latin typeface="ＭＳ Ｐゴシック"/>
            </a:rPr>
            <a:t>28</a:t>
          </a:r>
          <a:r>
            <a:rPr kumimoji="1" lang="ja-JP" altLang="en-US" sz="1200">
              <a:latin typeface="ＭＳ Ｐゴシック"/>
            </a:rPr>
            <a:t>年度においては類似団体平均値を</a:t>
          </a:r>
          <a:r>
            <a:rPr kumimoji="1" lang="en-US" altLang="ja-JP" sz="1200">
              <a:latin typeface="ＭＳ Ｐゴシック"/>
            </a:rPr>
            <a:t>0.02</a:t>
          </a:r>
          <a:r>
            <a:rPr kumimoji="1" lang="ja-JP" altLang="en-US" sz="1200">
              <a:latin typeface="ＭＳ Ｐゴシック"/>
            </a:rPr>
            <a:t>ポイントが下回ったが、市場の影響の遅れによるものと考えている。</a:t>
          </a:r>
          <a:endParaRPr kumimoji="1" lang="en-US" altLang="ja-JP" sz="1200">
            <a:latin typeface="ＭＳ Ｐゴシック"/>
          </a:endParaRPr>
        </a:p>
        <a:p>
          <a:r>
            <a:rPr kumimoji="1" lang="ja-JP" altLang="en-US" sz="1200">
              <a:latin typeface="ＭＳ Ｐゴシック"/>
            </a:rPr>
            <a:t>　今後、人口減少の影響により基準財政需要額が大きく下がり、財政力指数が上がることが予想されるが、ぜい弱な財政基盤であることは変わりない。</a:t>
          </a:r>
          <a:endParaRPr kumimoji="1" lang="en-US" altLang="ja-JP" sz="1200">
            <a:latin typeface="ＭＳ Ｐゴシック"/>
          </a:endParaRPr>
        </a:p>
        <a:p>
          <a:r>
            <a:rPr kumimoji="1" lang="ja-JP" altLang="en-US" sz="1200">
              <a:latin typeface="ＭＳ Ｐゴシック"/>
            </a:rPr>
            <a:t>　今後も財政規模に</a:t>
          </a:r>
          <a:r>
            <a:rPr kumimoji="1" lang="ja-JP" altLang="en-US" sz="1100">
              <a:latin typeface="ＭＳ Ｐゴシック"/>
            </a:rPr>
            <a:t>見合った</a:t>
          </a:r>
          <a:r>
            <a:rPr kumimoji="1" lang="ja-JP" altLang="en-US" sz="1200">
              <a:latin typeface="ＭＳ Ｐゴシック"/>
            </a:rPr>
            <a:t>経費への適正執行と歳入確保継続のために総合的且つ将来を見据えた施策の展開を図る。</a:t>
          </a:r>
          <a:endParaRPr kumimoji="1" lang="en-US" altLang="ja-JP" sz="12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a:extLst>
            <a:ext uri="{FF2B5EF4-FFF2-40B4-BE49-F238E27FC236}">
              <a16:creationId xmlns:a16="http://schemas.microsoft.com/office/drawing/2014/main" id="{00000000-0008-0000-0300-00003B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a:extLst>
            <a:ext uri="{FF2B5EF4-FFF2-40B4-BE49-F238E27FC236}">
              <a16:creationId xmlns:a16="http://schemas.microsoft.com/office/drawing/2014/main" id="{00000000-0008-0000-0300-00003D000000}"/>
            </a:ext>
          </a:extLst>
        </xdr:cNvPr>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a:extLst>
            <a:ext uri="{FF2B5EF4-FFF2-40B4-BE49-F238E27FC236}">
              <a16:creationId xmlns:a16="http://schemas.microsoft.com/office/drawing/2014/main" id="{00000000-0008-0000-0300-00003F000000}"/>
            </a:ext>
          </a:extLst>
        </xdr:cNvPr>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10668</xdr:rowOff>
    </xdr:from>
    <xdr:to>
      <xdr:col>7</xdr:col>
      <xdr:colOff>152400</xdr:colOff>
      <xdr:row>44</xdr:row>
      <xdr:rowOff>10668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114800" y="75544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128541</xdr:rowOff>
    </xdr:from>
    <xdr:ext cx="762000" cy="259045"/>
    <xdr:sp macro="" textlink="">
      <xdr:nvSpPr>
        <xdr:cNvPr id="66" name="財政力平均値テキスト">
          <a:extLst>
            <a:ext uri="{FF2B5EF4-FFF2-40B4-BE49-F238E27FC236}">
              <a16:creationId xmlns:a16="http://schemas.microsoft.com/office/drawing/2014/main" id="{00000000-0008-0000-0300-000042000000}"/>
            </a:ext>
          </a:extLst>
        </xdr:cNvPr>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a:extLst>
            <a:ext uri="{FF2B5EF4-FFF2-40B4-BE49-F238E27FC236}">
              <a16:creationId xmlns:a16="http://schemas.microsoft.com/office/drawing/2014/main" id="{00000000-0008-0000-0300-000043000000}"/>
            </a:ext>
          </a:extLst>
        </xdr:cNvPr>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10668</xdr:rowOff>
    </xdr:from>
    <xdr:to>
      <xdr:col>6</xdr:col>
      <xdr:colOff>0</xdr:colOff>
      <xdr:row>44</xdr:row>
      <xdr:rowOff>10668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3225800" y="7554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121666</xdr:rowOff>
    </xdr:from>
    <xdr:to>
      <xdr:col>6</xdr:col>
      <xdr:colOff>50800</xdr:colOff>
      <xdr:row>44</xdr:row>
      <xdr:rowOff>51816</xdr:rowOff>
    </xdr:to>
    <xdr:sp macro="" textlink="">
      <xdr:nvSpPr>
        <xdr:cNvPr id="69" name="フローチャート : 判断 68">
          <a:extLst>
            <a:ext uri="{FF2B5EF4-FFF2-40B4-BE49-F238E27FC236}">
              <a16:creationId xmlns:a16="http://schemas.microsoft.com/office/drawing/2014/main" id="{00000000-0008-0000-0300-000045000000}"/>
            </a:ext>
          </a:extLst>
        </xdr:cNvPr>
        <xdr:cNvSpPr/>
      </xdr:nvSpPr>
      <xdr:spPr>
        <a:xfrm>
          <a:off x="4064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61993</xdr:rowOff>
    </xdr:from>
    <xdr:ext cx="736600" cy="259045"/>
    <xdr:sp macro="" textlink="">
      <xdr:nvSpPr>
        <xdr:cNvPr id="70" name="テキスト ボックス 69">
          <a:extLst>
            <a:ext uri="{FF2B5EF4-FFF2-40B4-BE49-F238E27FC236}">
              <a16:creationId xmlns:a16="http://schemas.microsoft.com/office/drawing/2014/main" id="{00000000-0008-0000-0300-000046000000}"/>
            </a:ext>
          </a:extLst>
        </xdr:cNvPr>
        <xdr:cNvSpPr txBox="1"/>
      </xdr:nvSpPr>
      <xdr:spPr>
        <a:xfrm>
          <a:off x="3733800" y="7262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10668</xdr:rowOff>
    </xdr:from>
    <xdr:to>
      <xdr:col>4</xdr:col>
      <xdr:colOff>482600</xdr:colOff>
      <xdr:row>44</xdr:row>
      <xdr:rowOff>10668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2336800" y="7554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131318</xdr:rowOff>
    </xdr:from>
    <xdr:to>
      <xdr:col>4</xdr:col>
      <xdr:colOff>533400</xdr:colOff>
      <xdr:row>44</xdr:row>
      <xdr:rowOff>61468</xdr:rowOff>
    </xdr:to>
    <xdr:sp macro="" textlink="">
      <xdr:nvSpPr>
        <xdr:cNvPr id="72" name="フローチャート : 判断 71">
          <a:extLst>
            <a:ext uri="{FF2B5EF4-FFF2-40B4-BE49-F238E27FC236}">
              <a16:creationId xmlns:a16="http://schemas.microsoft.com/office/drawing/2014/main" id="{00000000-0008-0000-0300-000048000000}"/>
            </a:ext>
          </a:extLst>
        </xdr:cNvPr>
        <xdr:cNvSpPr/>
      </xdr:nvSpPr>
      <xdr:spPr>
        <a:xfrm>
          <a:off x="3175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46245</xdr:rowOff>
    </xdr:from>
    <xdr:ext cx="7620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2844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10668</xdr:rowOff>
    </xdr:from>
    <xdr:to>
      <xdr:col>3</xdr:col>
      <xdr:colOff>279400</xdr:colOff>
      <xdr:row>44</xdr:row>
      <xdr:rowOff>10668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1447800" y="7554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131318</xdr:rowOff>
    </xdr:from>
    <xdr:to>
      <xdr:col>3</xdr:col>
      <xdr:colOff>330200</xdr:colOff>
      <xdr:row>44</xdr:row>
      <xdr:rowOff>61468</xdr:rowOff>
    </xdr:to>
    <xdr:sp macro="" textlink="">
      <xdr:nvSpPr>
        <xdr:cNvPr id="75" name="フローチャート : 判断 74">
          <a:extLst>
            <a:ext uri="{FF2B5EF4-FFF2-40B4-BE49-F238E27FC236}">
              <a16:creationId xmlns:a16="http://schemas.microsoft.com/office/drawing/2014/main" id="{00000000-0008-0000-0300-00004B000000}"/>
            </a:ext>
          </a:extLst>
        </xdr:cNvPr>
        <xdr:cNvSpPr/>
      </xdr:nvSpPr>
      <xdr:spPr>
        <a:xfrm>
          <a:off x="2286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46245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1955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121666</xdr:rowOff>
    </xdr:from>
    <xdr:to>
      <xdr:col>2</xdr:col>
      <xdr:colOff>127000</xdr:colOff>
      <xdr:row>44</xdr:row>
      <xdr:rowOff>51816</xdr:rowOff>
    </xdr:to>
    <xdr:sp macro="" textlink="">
      <xdr:nvSpPr>
        <xdr:cNvPr id="77" name="フローチャート : 判断 76">
          <a:extLst>
            <a:ext uri="{FF2B5EF4-FFF2-40B4-BE49-F238E27FC236}">
              <a16:creationId xmlns:a16="http://schemas.microsoft.com/office/drawing/2014/main" id="{00000000-0008-0000-0300-00004D000000}"/>
            </a:ext>
          </a:extLst>
        </xdr:cNvPr>
        <xdr:cNvSpPr/>
      </xdr:nvSpPr>
      <xdr:spPr>
        <a:xfrm>
          <a:off x="1397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61993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066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131318</xdr:rowOff>
    </xdr:from>
    <xdr:to>
      <xdr:col>7</xdr:col>
      <xdr:colOff>203200</xdr:colOff>
      <xdr:row>44</xdr:row>
      <xdr:rowOff>61468</xdr:rowOff>
    </xdr:to>
    <xdr:sp macro="" textlink="">
      <xdr:nvSpPr>
        <xdr:cNvPr id="84" name="円/楕円 83">
          <a:extLst>
            <a:ext uri="{FF2B5EF4-FFF2-40B4-BE49-F238E27FC236}">
              <a16:creationId xmlns:a16="http://schemas.microsoft.com/office/drawing/2014/main" id="{00000000-0008-0000-0300-000054000000}"/>
            </a:ext>
          </a:extLst>
        </xdr:cNvPr>
        <xdr:cNvSpPr/>
      </xdr:nvSpPr>
      <xdr:spPr>
        <a:xfrm>
          <a:off x="49022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71391</xdr:rowOff>
    </xdr:from>
    <xdr:ext cx="762000" cy="259045"/>
    <xdr:sp macro="" textlink="">
      <xdr:nvSpPr>
        <xdr:cNvPr id="85" name="財政力該当値テキスト">
          <a:extLst>
            <a:ext uri="{FF2B5EF4-FFF2-40B4-BE49-F238E27FC236}">
              <a16:creationId xmlns:a16="http://schemas.microsoft.com/office/drawing/2014/main" id="{00000000-0008-0000-0300-000055000000}"/>
            </a:ext>
          </a:extLst>
        </xdr:cNvPr>
        <xdr:cNvSpPr txBox="1"/>
      </xdr:nvSpPr>
      <xdr:spPr>
        <a:xfrm>
          <a:off x="5041900" y="74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131318</xdr:rowOff>
    </xdr:from>
    <xdr:to>
      <xdr:col>6</xdr:col>
      <xdr:colOff>50800</xdr:colOff>
      <xdr:row>44</xdr:row>
      <xdr:rowOff>61468</xdr:rowOff>
    </xdr:to>
    <xdr:sp macro="" textlink="">
      <xdr:nvSpPr>
        <xdr:cNvPr id="86" name="円/楕円 85">
          <a:extLst>
            <a:ext uri="{FF2B5EF4-FFF2-40B4-BE49-F238E27FC236}">
              <a16:creationId xmlns:a16="http://schemas.microsoft.com/office/drawing/2014/main" id="{00000000-0008-0000-0300-000056000000}"/>
            </a:ext>
          </a:extLst>
        </xdr:cNvPr>
        <xdr:cNvSpPr/>
      </xdr:nvSpPr>
      <xdr:spPr>
        <a:xfrm>
          <a:off x="4064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46245</xdr:rowOff>
    </xdr:from>
    <xdr:ext cx="7366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733800" y="7590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131318</xdr:rowOff>
    </xdr:from>
    <xdr:to>
      <xdr:col>4</xdr:col>
      <xdr:colOff>533400</xdr:colOff>
      <xdr:row>44</xdr:row>
      <xdr:rowOff>61468</xdr:rowOff>
    </xdr:to>
    <xdr:sp macro="" textlink="">
      <xdr:nvSpPr>
        <xdr:cNvPr id="88" name="円/楕円 87">
          <a:extLst>
            <a:ext uri="{FF2B5EF4-FFF2-40B4-BE49-F238E27FC236}">
              <a16:creationId xmlns:a16="http://schemas.microsoft.com/office/drawing/2014/main" id="{00000000-0008-0000-0300-000058000000}"/>
            </a:ext>
          </a:extLst>
        </xdr:cNvPr>
        <xdr:cNvSpPr/>
      </xdr:nvSpPr>
      <xdr:spPr>
        <a:xfrm>
          <a:off x="3175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71645</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844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131318</xdr:rowOff>
    </xdr:from>
    <xdr:to>
      <xdr:col>3</xdr:col>
      <xdr:colOff>330200</xdr:colOff>
      <xdr:row>44</xdr:row>
      <xdr:rowOff>61468</xdr:rowOff>
    </xdr:to>
    <xdr:sp macro="" textlink="">
      <xdr:nvSpPr>
        <xdr:cNvPr id="90" name="円/楕円 89">
          <a:extLst>
            <a:ext uri="{FF2B5EF4-FFF2-40B4-BE49-F238E27FC236}">
              <a16:creationId xmlns:a16="http://schemas.microsoft.com/office/drawing/2014/main" id="{00000000-0008-0000-0300-00005A000000}"/>
            </a:ext>
          </a:extLst>
        </xdr:cNvPr>
        <xdr:cNvSpPr/>
      </xdr:nvSpPr>
      <xdr:spPr>
        <a:xfrm>
          <a:off x="2286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71645</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1955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131318</xdr:rowOff>
    </xdr:from>
    <xdr:to>
      <xdr:col>2</xdr:col>
      <xdr:colOff>127000</xdr:colOff>
      <xdr:row>44</xdr:row>
      <xdr:rowOff>61468</xdr:rowOff>
    </xdr:to>
    <xdr:sp macro="" textlink="">
      <xdr:nvSpPr>
        <xdr:cNvPr id="92" name="円/楕円 91">
          <a:extLst>
            <a:ext uri="{FF2B5EF4-FFF2-40B4-BE49-F238E27FC236}">
              <a16:creationId xmlns:a16="http://schemas.microsoft.com/office/drawing/2014/main" id="{00000000-0008-0000-0300-00005C000000}"/>
            </a:ext>
          </a:extLst>
        </xdr:cNvPr>
        <xdr:cNvSpPr/>
      </xdr:nvSpPr>
      <xdr:spPr>
        <a:xfrm>
          <a:off x="1397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46245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066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a:extLst>
            <a:ext uri="{FF2B5EF4-FFF2-40B4-BE49-F238E27FC236}">
              <a16:creationId xmlns:a16="http://schemas.microsoft.com/office/drawing/2014/main" id="{00000000-0008-0000-0300-00005E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昨年、平成</a:t>
          </a:r>
          <a:r>
            <a:rPr kumimoji="1" lang="en-US" altLang="ja-JP" sz="1200">
              <a:latin typeface="ＭＳ Ｐゴシック"/>
            </a:rPr>
            <a:t>27</a:t>
          </a:r>
          <a:r>
            <a:rPr kumimoji="1" lang="ja-JP" altLang="en-US" sz="1200">
              <a:latin typeface="ＭＳ Ｐゴシック"/>
            </a:rPr>
            <a:t>年度数値に比べ、</a:t>
          </a:r>
          <a:r>
            <a:rPr kumimoji="1" lang="en-US" altLang="ja-JP" sz="1200">
              <a:latin typeface="ＭＳ Ｐゴシック"/>
            </a:rPr>
            <a:t>2.0</a:t>
          </a:r>
          <a:r>
            <a:rPr kumimoji="1" lang="ja-JP" altLang="en-US" sz="1200">
              <a:latin typeface="ＭＳ Ｐゴシック"/>
            </a:rPr>
            <a:t>ポイントの減となった上に類似団体平均値を</a:t>
          </a:r>
          <a:r>
            <a:rPr kumimoji="1" lang="en-US" altLang="ja-JP" sz="1200">
              <a:latin typeface="ＭＳ Ｐゴシック"/>
            </a:rPr>
            <a:t>1.6</a:t>
          </a:r>
          <a:r>
            <a:rPr kumimoji="1" lang="ja-JP" altLang="en-US" sz="1200">
              <a:latin typeface="ＭＳ Ｐゴシック"/>
            </a:rPr>
            <a:t>ポイント下回る結果となり、比較的に財政構造上、弾力性を取り戻すこととなった。</a:t>
          </a:r>
          <a:endParaRPr kumimoji="1" lang="en-US" altLang="ja-JP" sz="1200">
            <a:latin typeface="ＭＳ Ｐゴシック"/>
          </a:endParaRPr>
        </a:p>
        <a:p>
          <a:r>
            <a:rPr kumimoji="1" lang="ja-JP" altLang="en-US" sz="1200">
              <a:latin typeface="ＭＳ Ｐゴシック"/>
            </a:rPr>
            <a:t>　これは、公債費の減額と地方創生交付金関連事業の充当が大きな要因と思われる。しかしながら、今後も経常一般財源の伸びが期待できない状況にあり、地方交付税の数値変動に影響されやすい小規模自治体であるため、住民ニーズのバランスを図りつつ、身の丈にあった事業展開を進めるものとする。</a:t>
          </a:r>
          <a:endParaRPr kumimoji="1" lang="en-US" altLang="ja-JP" sz="12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152219</xdr:rowOff>
    </xdr:from>
    <xdr:to>
      <xdr:col>7</xdr:col>
      <xdr:colOff>152400</xdr:colOff>
      <xdr:row>64</xdr:row>
      <xdr:rowOff>49712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953569"/>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128650</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930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a:extLst>
            <a:ext uri="{FF2B5EF4-FFF2-40B4-BE49-F238E27FC236}">
              <a16:creationId xmlns:a16="http://schemas.microsoft.com/office/drawing/2014/main" id="{00000000-0008-0000-0300-000084000000}"/>
            </a:ext>
          </a:extLst>
        </xdr:cNvPr>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124641</xdr:rowOff>
    </xdr:from>
    <xdr:to>
      <xdr:col>6</xdr:col>
      <xdr:colOff>0</xdr:colOff>
      <xdr:row>64</xdr:row>
      <xdr:rowOff>49712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925991"/>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94524</xdr:rowOff>
    </xdr:from>
    <xdr:to>
      <xdr:col>6</xdr:col>
      <xdr:colOff>50800</xdr:colOff>
      <xdr:row>64</xdr:row>
      <xdr:rowOff>24674</xdr:rowOff>
    </xdr:to>
    <xdr:sp macro="" textlink="">
      <xdr:nvSpPr>
        <xdr:cNvPr id="134" name="フローチャート : 判断 133">
          <a:extLst>
            <a:ext uri="{FF2B5EF4-FFF2-40B4-BE49-F238E27FC236}">
              <a16:creationId xmlns:a16="http://schemas.microsoft.com/office/drawing/2014/main" id="{00000000-0008-0000-0300-000086000000}"/>
            </a:ext>
          </a:extLst>
        </xdr:cNvPr>
        <xdr:cNvSpPr/>
      </xdr:nvSpPr>
      <xdr:spPr>
        <a:xfrm>
          <a:off x="4064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34851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64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107406</xdr:rowOff>
    </xdr:from>
    <xdr:to>
      <xdr:col>4</xdr:col>
      <xdr:colOff>482600</xdr:colOff>
      <xdr:row>63</xdr:row>
      <xdr:rowOff>124641</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90875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9253</xdr:rowOff>
    </xdr:from>
    <xdr:to>
      <xdr:col>4</xdr:col>
      <xdr:colOff>533400</xdr:colOff>
      <xdr:row>64</xdr:row>
      <xdr:rowOff>110853</xdr:rowOff>
    </xdr:to>
    <xdr:sp macro="" textlink="">
      <xdr:nvSpPr>
        <xdr:cNvPr id="137" name="フローチャート : 判断 136">
          <a:extLst>
            <a:ext uri="{FF2B5EF4-FFF2-40B4-BE49-F238E27FC236}">
              <a16:creationId xmlns:a16="http://schemas.microsoft.com/office/drawing/2014/main" id="{00000000-0008-0000-0300-000089000000}"/>
            </a:ext>
          </a:extLst>
        </xdr:cNvPr>
        <xdr:cNvSpPr/>
      </xdr:nvSpPr>
      <xdr:spPr>
        <a:xfrm>
          <a:off x="3175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95630</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0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107406</xdr:rowOff>
    </xdr:from>
    <xdr:to>
      <xdr:col>3</xdr:col>
      <xdr:colOff>279400</xdr:colOff>
      <xdr:row>64</xdr:row>
      <xdr:rowOff>56606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90875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70394</xdr:rowOff>
    </xdr:from>
    <xdr:to>
      <xdr:col>3</xdr:col>
      <xdr:colOff>330200</xdr:colOff>
      <xdr:row>64</xdr:row>
      <xdr:rowOff>544</xdr:rowOff>
    </xdr:to>
    <xdr:sp macro="" textlink="">
      <xdr:nvSpPr>
        <xdr:cNvPr id="140" name="フローチャート : 判断 139">
          <a:extLst>
            <a:ext uri="{FF2B5EF4-FFF2-40B4-BE49-F238E27FC236}">
              <a16:creationId xmlns:a16="http://schemas.microsoft.com/office/drawing/2014/main" id="{00000000-0008-0000-0300-00008C000000}"/>
            </a:ext>
          </a:extLst>
        </xdr:cNvPr>
        <xdr:cNvSpPr/>
      </xdr:nvSpPr>
      <xdr:spPr>
        <a:xfrm>
          <a:off x="2286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156771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5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66947</xdr:rowOff>
    </xdr:from>
    <xdr:to>
      <xdr:col>2</xdr:col>
      <xdr:colOff>127000</xdr:colOff>
      <xdr:row>63</xdr:row>
      <xdr:rowOff>168547</xdr:rowOff>
    </xdr:to>
    <xdr:sp macro="" textlink="">
      <xdr:nvSpPr>
        <xdr:cNvPr id="142" name="フローチャート : 判断 141">
          <a:extLst>
            <a:ext uri="{FF2B5EF4-FFF2-40B4-BE49-F238E27FC236}">
              <a16:creationId xmlns:a16="http://schemas.microsoft.com/office/drawing/2014/main" id="{00000000-0008-0000-0300-00008E000000}"/>
            </a:ext>
          </a:extLst>
        </xdr:cNvPr>
        <xdr:cNvSpPr/>
      </xdr:nvSpPr>
      <xdr:spPr>
        <a:xfrm>
          <a:off x="1397000" y="108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7274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3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101419</xdr:rowOff>
    </xdr:from>
    <xdr:to>
      <xdr:col>7</xdr:col>
      <xdr:colOff>203200</xdr:colOff>
      <xdr:row>64</xdr:row>
      <xdr:rowOff>31569</xdr:rowOff>
    </xdr:to>
    <xdr:sp macro="" textlink="">
      <xdr:nvSpPr>
        <xdr:cNvPr id="149" name="円/楕円 148">
          <a:extLst>
            <a:ext uri="{FF2B5EF4-FFF2-40B4-BE49-F238E27FC236}">
              <a16:creationId xmlns:a16="http://schemas.microsoft.com/office/drawing/2014/main" id="{00000000-0008-0000-0300-000095000000}"/>
            </a:ext>
          </a:extLst>
        </xdr:cNvPr>
        <xdr:cNvSpPr/>
      </xdr:nvSpPr>
      <xdr:spPr>
        <a:xfrm>
          <a:off x="4902200" y="1090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117946</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4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170362</xdr:rowOff>
    </xdr:from>
    <xdr:to>
      <xdr:col>6</xdr:col>
      <xdr:colOff>50800</xdr:colOff>
      <xdr:row>64</xdr:row>
      <xdr:rowOff>100512</xdr:rowOff>
    </xdr:to>
    <xdr:sp macro="" textlink="">
      <xdr:nvSpPr>
        <xdr:cNvPr id="151" name="円/楕円 150">
          <a:extLst>
            <a:ext uri="{FF2B5EF4-FFF2-40B4-BE49-F238E27FC236}">
              <a16:creationId xmlns:a16="http://schemas.microsoft.com/office/drawing/2014/main" id="{00000000-0008-0000-0300-000097000000}"/>
            </a:ext>
          </a:extLst>
        </xdr:cNvPr>
        <xdr:cNvSpPr/>
      </xdr:nvSpPr>
      <xdr:spPr>
        <a:xfrm>
          <a:off x="4064000" y="1097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85289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058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73841</xdr:rowOff>
    </xdr:from>
    <xdr:to>
      <xdr:col>4</xdr:col>
      <xdr:colOff>533400</xdr:colOff>
      <xdr:row>64</xdr:row>
      <xdr:rowOff>3991</xdr:rowOff>
    </xdr:to>
    <xdr:sp macro="" textlink="">
      <xdr:nvSpPr>
        <xdr:cNvPr id="153" name="円/楕円 152">
          <a:extLst>
            <a:ext uri="{FF2B5EF4-FFF2-40B4-BE49-F238E27FC236}">
              <a16:creationId xmlns:a16="http://schemas.microsoft.com/office/drawing/2014/main" id="{00000000-0008-0000-0300-000099000000}"/>
            </a:ext>
          </a:extLst>
        </xdr:cNvPr>
        <xdr:cNvSpPr/>
      </xdr:nvSpPr>
      <xdr:spPr>
        <a:xfrm>
          <a:off x="3175000" y="108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14168</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64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56606</xdr:rowOff>
    </xdr:from>
    <xdr:to>
      <xdr:col>3</xdr:col>
      <xdr:colOff>330200</xdr:colOff>
      <xdr:row>63</xdr:row>
      <xdr:rowOff>158206</xdr:rowOff>
    </xdr:to>
    <xdr:sp macro="" textlink="">
      <xdr:nvSpPr>
        <xdr:cNvPr id="155" name="円/楕円 154">
          <a:extLst>
            <a:ext uri="{FF2B5EF4-FFF2-40B4-BE49-F238E27FC236}">
              <a16:creationId xmlns:a16="http://schemas.microsoft.com/office/drawing/2014/main" id="{00000000-0008-0000-0300-00009B000000}"/>
            </a:ext>
          </a:extLst>
        </xdr:cNvPr>
        <xdr:cNvSpPr/>
      </xdr:nvSpPr>
      <xdr:spPr>
        <a:xfrm>
          <a:off x="2286000" y="1085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168383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626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5806</xdr:rowOff>
    </xdr:from>
    <xdr:to>
      <xdr:col>2</xdr:col>
      <xdr:colOff>127000</xdr:colOff>
      <xdr:row>64</xdr:row>
      <xdr:rowOff>107406</xdr:rowOff>
    </xdr:to>
    <xdr:sp macro="" textlink="">
      <xdr:nvSpPr>
        <xdr:cNvPr id="157" name="円/楕円 156">
          <a:extLst>
            <a:ext uri="{FF2B5EF4-FFF2-40B4-BE49-F238E27FC236}">
              <a16:creationId xmlns:a16="http://schemas.microsoft.com/office/drawing/2014/main" id="{00000000-0008-0000-0300-00009D000000}"/>
            </a:ext>
          </a:extLst>
        </xdr:cNvPr>
        <xdr:cNvSpPr/>
      </xdr:nvSpPr>
      <xdr:spPr>
        <a:xfrm>
          <a:off x="1397000" y="109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92183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06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[480,408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131,042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前年度対比</a:t>
          </a:r>
          <a:r>
            <a:rPr kumimoji="1" lang="en-US" altLang="ja-JP" sz="1200">
              <a:latin typeface="ＭＳ Ｐゴシック"/>
            </a:rPr>
            <a:t>2,954</a:t>
          </a:r>
          <a:r>
            <a:rPr kumimoji="1" lang="ja-JP" altLang="en-US" sz="1200">
              <a:latin typeface="ＭＳ Ｐゴシック"/>
            </a:rPr>
            <a:t>千円増</a:t>
          </a:r>
          <a:r>
            <a:rPr kumimoji="1" lang="en-US" altLang="ja-JP" sz="1200">
              <a:latin typeface="ＭＳ Ｐゴシック"/>
            </a:rPr>
            <a:t>(0.6</a:t>
          </a:r>
          <a:r>
            <a:rPr kumimoji="1" lang="ja-JP" altLang="en-US" sz="1200">
              <a:latin typeface="ＭＳ Ｐゴシック"/>
            </a:rPr>
            <a:t>％増</a:t>
          </a:r>
          <a:r>
            <a:rPr kumimoji="1" lang="en-US" altLang="ja-JP" sz="1200">
              <a:latin typeface="ＭＳ Ｐゴシック"/>
            </a:rPr>
            <a:t>)</a:t>
          </a:r>
          <a:r>
            <a:rPr kumimoji="1" lang="ja-JP" altLang="en-US" sz="1200">
              <a:latin typeface="ＭＳ Ｐゴシック"/>
            </a:rPr>
            <a:t>と増加率も低く、過去になく類似団体平均値と近い数値となった。</a:t>
          </a:r>
          <a:endParaRPr kumimoji="1" lang="en-US" altLang="ja-JP" sz="1200">
            <a:latin typeface="ＭＳ Ｐゴシック"/>
          </a:endParaRPr>
        </a:p>
        <a:p>
          <a:r>
            <a:rPr kumimoji="1" lang="ja-JP" altLang="en-US" sz="1200">
              <a:latin typeface="ＭＳ Ｐゴシック"/>
            </a:rPr>
            <a:t>　人件費においては、ラスパイレス指数</a:t>
          </a:r>
          <a:r>
            <a:rPr kumimoji="1" lang="en-US" altLang="ja-JP" sz="1200">
              <a:latin typeface="ＭＳ Ｐゴシック"/>
            </a:rPr>
            <a:t>92.0</a:t>
          </a:r>
          <a:r>
            <a:rPr kumimoji="1" lang="ja-JP" altLang="en-US" sz="1200">
              <a:latin typeface="ＭＳ Ｐゴシック"/>
            </a:rPr>
            <a:t>と県内最下の数値となり、国規定に合わせた給与改正を進めるとともに高額職員の退職等により抑制を図っているが、委託料における物件費の増及び社会・福祉費における扶助費の増が年々大きく財政に影響している。今後は維持補修費も公共施設の改修とともに財政圧迫の要因となることから公共施設総合整備計画のもと、固定資産台帳を注視しながら、適正執行を実行することとする。</a:t>
          </a:r>
          <a:endParaRPr kumimoji="1" lang="en-US" altLang="ja-JP" sz="12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61482</xdr:rowOff>
    </xdr:from>
    <xdr:to>
      <xdr:col>7</xdr:col>
      <xdr:colOff>152400</xdr:colOff>
      <xdr:row>83</xdr:row>
      <xdr:rowOff>64877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291832"/>
          <a:ext cx="838200" cy="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118167</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005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a:extLst>
            <a:ext uri="{FF2B5EF4-FFF2-40B4-BE49-F238E27FC236}">
              <a16:creationId xmlns:a16="http://schemas.microsoft.com/office/drawing/2014/main" id="{00000000-0008-0000-0300-0000C4000000}"/>
            </a:ext>
          </a:extLst>
        </xdr:cNvPr>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35728</xdr:rowOff>
    </xdr:from>
    <xdr:to>
      <xdr:col>6</xdr:col>
      <xdr:colOff>0</xdr:colOff>
      <xdr:row>83</xdr:row>
      <xdr:rowOff>61482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266078"/>
          <a:ext cx="889000" cy="2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78246</xdr:rowOff>
    </xdr:from>
    <xdr:to>
      <xdr:col>6</xdr:col>
      <xdr:colOff>50800</xdr:colOff>
      <xdr:row>83</xdr:row>
      <xdr:rowOff>8396</xdr:rowOff>
    </xdr:to>
    <xdr:sp macro="" textlink="">
      <xdr:nvSpPr>
        <xdr:cNvPr id="198" name="フローチャート : 判断 197">
          <a:extLst>
            <a:ext uri="{FF2B5EF4-FFF2-40B4-BE49-F238E27FC236}">
              <a16:creationId xmlns:a16="http://schemas.microsoft.com/office/drawing/2014/main" id="{00000000-0008-0000-0300-0000C6000000}"/>
            </a:ext>
          </a:extLst>
        </xdr:cNvPr>
        <xdr:cNvSpPr/>
      </xdr:nvSpPr>
      <xdr:spPr>
        <a:xfrm>
          <a:off x="4064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18573</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906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17455</xdr:rowOff>
    </xdr:from>
    <xdr:to>
      <xdr:col>4</xdr:col>
      <xdr:colOff>482600</xdr:colOff>
      <xdr:row>83</xdr:row>
      <xdr:rowOff>35728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247805"/>
          <a:ext cx="889000" cy="1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71158</xdr:rowOff>
    </xdr:from>
    <xdr:to>
      <xdr:col>4</xdr:col>
      <xdr:colOff>533400</xdr:colOff>
      <xdr:row>83</xdr:row>
      <xdr:rowOff>1308</xdr:rowOff>
    </xdr:to>
    <xdr:sp macro="" textlink="">
      <xdr:nvSpPr>
        <xdr:cNvPr id="201" name="フローチャート : 判断 200">
          <a:extLst>
            <a:ext uri="{FF2B5EF4-FFF2-40B4-BE49-F238E27FC236}">
              <a16:creationId xmlns:a16="http://schemas.microsoft.com/office/drawing/2014/main" id="{00000000-0008-0000-0300-0000C9000000}"/>
            </a:ext>
          </a:extLst>
        </xdr:cNvPr>
        <xdr:cNvSpPr/>
      </xdr:nvSpPr>
      <xdr:spPr>
        <a:xfrm>
          <a:off x="3175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11485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17455</xdr:rowOff>
    </xdr:from>
    <xdr:to>
      <xdr:col>3</xdr:col>
      <xdr:colOff>279400</xdr:colOff>
      <xdr:row>83</xdr:row>
      <xdr:rowOff>24887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4247805"/>
          <a:ext cx="889000" cy="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41542</xdr:rowOff>
    </xdr:from>
    <xdr:to>
      <xdr:col>3</xdr:col>
      <xdr:colOff>330200</xdr:colOff>
      <xdr:row>82</xdr:row>
      <xdr:rowOff>143142</xdr:rowOff>
    </xdr:to>
    <xdr:sp macro="" textlink="">
      <xdr:nvSpPr>
        <xdr:cNvPr id="204" name="フローチャート : 判断 203">
          <a:extLst>
            <a:ext uri="{FF2B5EF4-FFF2-40B4-BE49-F238E27FC236}">
              <a16:creationId xmlns:a16="http://schemas.microsoft.com/office/drawing/2014/main" id="{00000000-0008-0000-0300-0000CC000000}"/>
            </a:ext>
          </a:extLst>
        </xdr:cNvPr>
        <xdr:cNvSpPr/>
      </xdr:nvSpPr>
      <xdr:spPr>
        <a:xfrm>
          <a:off x="2286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153319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46436</xdr:rowOff>
    </xdr:from>
    <xdr:to>
      <xdr:col>2</xdr:col>
      <xdr:colOff>127000</xdr:colOff>
      <xdr:row>82</xdr:row>
      <xdr:rowOff>148036</xdr:rowOff>
    </xdr:to>
    <xdr:sp macro="" textlink="">
      <xdr:nvSpPr>
        <xdr:cNvPr id="206" name="フローチャート : 判断 205">
          <a:extLst>
            <a:ext uri="{FF2B5EF4-FFF2-40B4-BE49-F238E27FC236}">
              <a16:creationId xmlns:a16="http://schemas.microsoft.com/office/drawing/2014/main" id="{00000000-0008-0000-0300-0000CE000000}"/>
            </a:ext>
          </a:extLst>
        </xdr:cNvPr>
        <xdr:cNvSpPr/>
      </xdr:nvSpPr>
      <xdr:spPr>
        <a:xfrm>
          <a:off x="1397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158213</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87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14077</xdr:rowOff>
    </xdr:from>
    <xdr:to>
      <xdr:col>7</xdr:col>
      <xdr:colOff>203200</xdr:colOff>
      <xdr:row>83</xdr:row>
      <xdr:rowOff>115677</xdr:rowOff>
    </xdr:to>
    <xdr:sp macro="" textlink="">
      <xdr:nvSpPr>
        <xdr:cNvPr id="213" name="円/楕円 212">
          <a:extLst>
            <a:ext uri="{FF2B5EF4-FFF2-40B4-BE49-F238E27FC236}">
              <a16:creationId xmlns:a16="http://schemas.microsoft.com/office/drawing/2014/main" id="{00000000-0008-0000-0300-0000D5000000}"/>
            </a:ext>
          </a:extLst>
        </xdr:cNvPr>
        <xdr:cNvSpPr/>
      </xdr:nvSpPr>
      <xdr:spPr>
        <a:xfrm>
          <a:off x="4902200" y="1424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157604</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21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480,408</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10682</xdr:rowOff>
    </xdr:from>
    <xdr:to>
      <xdr:col>6</xdr:col>
      <xdr:colOff>50800</xdr:colOff>
      <xdr:row>83</xdr:row>
      <xdr:rowOff>112282</xdr:rowOff>
    </xdr:to>
    <xdr:sp macro="" textlink="">
      <xdr:nvSpPr>
        <xdr:cNvPr id="215" name="円/楕円 214">
          <a:extLst>
            <a:ext uri="{FF2B5EF4-FFF2-40B4-BE49-F238E27FC236}">
              <a16:creationId xmlns:a16="http://schemas.microsoft.com/office/drawing/2014/main" id="{00000000-0008-0000-0300-0000D7000000}"/>
            </a:ext>
          </a:extLst>
        </xdr:cNvPr>
        <xdr:cNvSpPr/>
      </xdr:nvSpPr>
      <xdr:spPr>
        <a:xfrm>
          <a:off x="4064000" y="1424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97059</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327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477,454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156378</xdr:rowOff>
    </xdr:from>
    <xdr:to>
      <xdr:col>4</xdr:col>
      <xdr:colOff>533400</xdr:colOff>
      <xdr:row>83</xdr:row>
      <xdr:rowOff>86528</xdr:rowOff>
    </xdr:to>
    <xdr:sp macro="" textlink="">
      <xdr:nvSpPr>
        <xdr:cNvPr id="217" name="円/楕円 216">
          <a:extLst>
            <a:ext uri="{FF2B5EF4-FFF2-40B4-BE49-F238E27FC236}">
              <a16:creationId xmlns:a16="http://schemas.microsoft.com/office/drawing/2014/main" id="{00000000-0008-0000-0300-0000D9000000}"/>
            </a:ext>
          </a:extLst>
        </xdr:cNvPr>
        <xdr:cNvSpPr/>
      </xdr:nvSpPr>
      <xdr:spPr>
        <a:xfrm>
          <a:off x="3175000" y="1421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71305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30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455,041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138105</xdr:rowOff>
    </xdr:from>
    <xdr:to>
      <xdr:col>3</xdr:col>
      <xdr:colOff>330200</xdr:colOff>
      <xdr:row>83</xdr:row>
      <xdr:rowOff>68255</xdr:rowOff>
    </xdr:to>
    <xdr:sp macro="" textlink="">
      <xdr:nvSpPr>
        <xdr:cNvPr id="219" name="円/楕円 218">
          <a:extLst>
            <a:ext uri="{FF2B5EF4-FFF2-40B4-BE49-F238E27FC236}">
              <a16:creationId xmlns:a16="http://schemas.microsoft.com/office/drawing/2014/main" id="{00000000-0008-0000-0300-0000DB000000}"/>
            </a:ext>
          </a:extLst>
        </xdr:cNvPr>
        <xdr:cNvSpPr/>
      </xdr:nvSpPr>
      <xdr:spPr>
        <a:xfrm>
          <a:off x="2286000" y="1419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53032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28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439,138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145537</xdr:rowOff>
    </xdr:from>
    <xdr:to>
      <xdr:col>2</xdr:col>
      <xdr:colOff>127000</xdr:colOff>
      <xdr:row>83</xdr:row>
      <xdr:rowOff>75687</xdr:rowOff>
    </xdr:to>
    <xdr:sp macro="" textlink="">
      <xdr:nvSpPr>
        <xdr:cNvPr id="221" name="円/楕円 220">
          <a:extLst>
            <a:ext uri="{FF2B5EF4-FFF2-40B4-BE49-F238E27FC236}">
              <a16:creationId xmlns:a16="http://schemas.microsoft.com/office/drawing/2014/main" id="{00000000-0008-0000-0300-0000DD000000}"/>
            </a:ext>
          </a:extLst>
        </xdr:cNvPr>
        <xdr:cNvSpPr/>
      </xdr:nvSpPr>
      <xdr:spPr>
        <a:xfrm>
          <a:off x="1397000" y="1420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60464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29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445,606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前年度比同となっているが、県下最下となり、類似団体平均値と比較しても例年低い数値となっている。</a:t>
          </a:r>
          <a:endParaRPr kumimoji="1" lang="en-US" altLang="ja-JP" sz="1300">
            <a:latin typeface="ＭＳ Ｐゴシック"/>
          </a:endParaRPr>
        </a:p>
        <a:p>
          <a:r>
            <a:rPr kumimoji="1" lang="ja-JP" altLang="en-US" sz="1300">
              <a:latin typeface="ＭＳ Ｐゴシック"/>
            </a:rPr>
            <a:t>　本村では国の給与規定に準じることを原則とし、基準外の特別昇給もない、更に人事評価制度以前から勤務評定を実施し、昇級・昇格に反映しているため例年低い数値となっている。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66039</xdr:rowOff>
    </xdr:from>
    <xdr:to>
      <xdr:col>24</xdr:col>
      <xdr:colOff>558800</xdr:colOff>
      <xdr:row>89</xdr:row>
      <xdr:rowOff>63818</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35895</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89</xdr:row>
      <xdr:rowOff>63818</xdr:rowOff>
    </xdr:from>
    <xdr:to>
      <xdr:col>24</xdr:col>
      <xdr:colOff>647700</xdr:colOff>
      <xdr:row>89</xdr:row>
      <xdr:rowOff>63818</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152416</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81</xdr:row>
      <xdr:rowOff>66039</xdr:rowOff>
    </xdr:from>
    <xdr:to>
      <xdr:col>24</xdr:col>
      <xdr:colOff>647700</xdr:colOff>
      <xdr:row>81</xdr:row>
      <xdr:rowOff>66039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152400</xdr:rowOff>
    </xdr:from>
    <xdr:to>
      <xdr:col>24</xdr:col>
      <xdr:colOff>558800</xdr:colOff>
      <xdr:row>85</xdr:row>
      <xdr:rowOff>152400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179800" y="1472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95266</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8399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123189</xdr:rowOff>
    </xdr:from>
    <xdr:to>
      <xdr:col>24</xdr:col>
      <xdr:colOff>609600</xdr:colOff>
      <xdr:row>87</xdr:row>
      <xdr:rowOff>53339</xdr:rowOff>
    </xdr:to>
    <xdr:sp macro="" textlink="">
      <xdr:nvSpPr>
        <xdr:cNvPr id="254" name="フローチャート : 判断 253">
          <a:extLst>
            <a:ext uri="{FF2B5EF4-FFF2-40B4-BE49-F238E27FC236}">
              <a16:creationId xmlns:a16="http://schemas.microsoft.com/office/drawing/2014/main" id="{00000000-0008-0000-0300-0000FE000000}"/>
            </a:ext>
          </a:extLst>
        </xdr:cNvPr>
        <xdr:cNvSpPr/>
      </xdr:nvSpPr>
      <xdr:spPr>
        <a:xfrm>
          <a:off x="169672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128270</xdr:rowOff>
    </xdr:from>
    <xdr:to>
      <xdr:col>23</xdr:col>
      <xdr:colOff>406400</xdr:colOff>
      <xdr:row>85</xdr:row>
      <xdr:rowOff>152400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5290800" y="147015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135255</xdr:rowOff>
    </xdr:from>
    <xdr:to>
      <xdr:col>23</xdr:col>
      <xdr:colOff>457200</xdr:colOff>
      <xdr:row>87</xdr:row>
      <xdr:rowOff>65405</xdr:rowOff>
    </xdr:to>
    <xdr:sp macro="" textlink="">
      <xdr:nvSpPr>
        <xdr:cNvPr id="256" name="フローチャート : 判断 255">
          <a:extLst>
            <a:ext uri="{FF2B5EF4-FFF2-40B4-BE49-F238E27FC236}">
              <a16:creationId xmlns:a16="http://schemas.microsoft.com/office/drawing/2014/main" id="{00000000-0008-0000-0300-000000010000}"/>
            </a:ext>
          </a:extLst>
        </xdr:cNvPr>
        <xdr:cNvSpPr/>
      </xdr:nvSpPr>
      <xdr:spPr>
        <a:xfrm>
          <a:off x="16129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50182</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966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67945</xdr:rowOff>
    </xdr:from>
    <xdr:to>
      <xdr:col>22</xdr:col>
      <xdr:colOff>203200</xdr:colOff>
      <xdr:row>85</xdr:row>
      <xdr:rowOff>128270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4401800" y="1464119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111125</xdr:rowOff>
    </xdr:from>
    <xdr:to>
      <xdr:col>22</xdr:col>
      <xdr:colOff>254000</xdr:colOff>
      <xdr:row>87</xdr:row>
      <xdr:rowOff>41275</xdr:rowOff>
    </xdr:to>
    <xdr:sp macro="" textlink="">
      <xdr:nvSpPr>
        <xdr:cNvPr id="259" name="フローチャート : 判断 258">
          <a:extLst>
            <a:ext uri="{FF2B5EF4-FFF2-40B4-BE49-F238E27FC236}">
              <a16:creationId xmlns:a16="http://schemas.microsoft.com/office/drawing/2014/main" id="{00000000-0008-0000-0300-000003010000}"/>
            </a:ext>
          </a:extLst>
        </xdr:cNvPr>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26052</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67945</xdr:rowOff>
    </xdr:from>
    <xdr:to>
      <xdr:col>21</xdr:col>
      <xdr:colOff>0</xdr:colOff>
      <xdr:row>88</xdr:row>
      <xdr:rowOff>102552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3512800" y="14641195"/>
          <a:ext cx="889000" cy="54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86995</xdr:rowOff>
    </xdr:from>
    <xdr:to>
      <xdr:col>21</xdr:col>
      <xdr:colOff>50800</xdr:colOff>
      <xdr:row>87</xdr:row>
      <xdr:rowOff>17145</xdr:rowOff>
    </xdr:to>
    <xdr:sp macro="" textlink="">
      <xdr:nvSpPr>
        <xdr:cNvPr id="262" name="フローチャート : 判断 261">
          <a:extLst>
            <a:ext uri="{FF2B5EF4-FFF2-40B4-BE49-F238E27FC236}">
              <a16:creationId xmlns:a16="http://schemas.microsoft.com/office/drawing/2014/main" id="{00000000-0008-0000-0300-000006010000}"/>
            </a:ext>
          </a:extLst>
        </xdr:cNvPr>
        <xdr:cNvSpPr/>
      </xdr:nvSpPr>
      <xdr:spPr>
        <a:xfrm>
          <a:off x="14351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1922</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9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37148</xdr:rowOff>
    </xdr:from>
    <xdr:to>
      <xdr:col>19</xdr:col>
      <xdr:colOff>533400</xdr:colOff>
      <xdr:row>89</xdr:row>
      <xdr:rowOff>138748</xdr:rowOff>
    </xdr:to>
    <xdr:sp macro="" textlink="">
      <xdr:nvSpPr>
        <xdr:cNvPr id="264" name="フローチャート : 判断 263">
          <a:extLst>
            <a:ext uri="{FF2B5EF4-FFF2-40B4-BE49-F238E27FC236}">
              <a16:creationId xmlns:a16="http://schemas.microsoft.com/office/drawing/2014/main" id="{00000000-0008-0000-0300-000008010000}"/>
            </a:ext>
          </a:extLst>
        </xdr:cNvPr>
        <xdr:cNvSpPr/>
      </xdr:nvSpPr>
      <xdr:spPr>
        <a:xfrm>
          <a:off x="13462000" y="1529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123525</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538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101600</xdr:rowOff>
    </xdr:from>
    <xdr:to>
      <xdr:col>24</xdr:col>
      <xdr:colOff>609600</xdr:colOff>
      <xdr:row>86</xdr:row>
      <xdr:rowOff>31750</xdr:rowOff>
    </xdr:to>
    <xdr:sp macro="" textlink="">
      <xdr:nvSpPr>
        <xdr:cNvPr id="271" name="円/楕円 270">
          <a:extLst>
            <a:ext uri="{FF2B5EF4-FFF2-40B4-BE49-F238E27FC236}">
              <a16:creationId xmlns:a16="http://schemas.microsoft.com/office/drawing/2014/main" id="{00000000-0008-0000-0300-00000F010000}"/>
            </a:ext>
          </a:extLst>
        </xdr:cNvPr>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118127</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101600</xdr:rowOff>
    </xdr:from>
    <xdr:to>
      <xdr:col>23</xdr:col>
      <xdr:colOff>457200</xdr:colOff>
      <xdr:row>86</xdr:row>
      <xdr:rowOff>31750</xdr:rowOff>
    </xdr:to>
    <xdr:sp macro="" textlink="">
      <xdr:nvSpPr>
        <xdr:cNvPr id="273" name="円/楕円 272">
          <a:extLst>
            <a:ext uri="{FF2B5EF4-FFF2-40B4-BE49-F238E27FC236}">
              <a16:creationId xmlns:a16="http://schemas.microsoft.com/office/drawing/2014/main" id="{00000000-0008-0000-0300-000011010000}"/>
            </a:ext>
          </a:extLst>
        </xdr:cNvPr>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41927</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77470</xdr:rowOff>
    </xdr:from>
    <xdr:to>
      <xdr:col>22</xdr:col>
      <xdr:colOff>254000</xdr:colOff>
      <xdr:row>86</xdr:row>
      <xdr:rowOff>7620</xdr:rowOff>
    </xdr:to>
    <xdr:sp macro="" textlink="">
      <xdr:nvSpPr>
        <xdr:cNvPr id="275" name="円/楕円 274">
          <a:extLst>
            <a:ext uri="{FF2B5EF4-FFF2-40B4-BE49-F238E27FC236}">
              <a16:creationId xmlns:a16="http://schemas.microsoft.com/office/drawing/2014/main" id="{00000000-0008-0000-0300-000013010000}"/>
            </a:ext>
          </a:extLst>
        </xdr:cNvPr>
        <xdr:cNvSpPr/>
      </xdr:nvSpPr>
      <xdr:spPr>
        <a:xfrm>
          <a:off x="15240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17797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17145</xdr:rowOff>
    </xdr:from>
    <xdr:to>
      <xdr:col>21</xdr:col>
      <xdr:colOff>50800</xdr:colOff>
      <xdr:row>85</xdr:row>
      <xdr:rowOff>118745</xdr:rowOff>
    </xdr:to>
    <xdr:sp macro="" textlink="">
      <xdr:nvSpPr>
        <xdr:cNvPr id="277" name="円/楕円 276">
          <a:extLst>
            <a:ext uri="{FF2B5EF4-FFF2-40B4-BE49-F238E27FC236}">
              <a16:creationId xmlns:a16="http://schemas.microsoft.com/office/drawing/2014/main" id="{00000000-0008-0000-0300-000015010000}"/>
            </a:ext>
          </a:extLst>
        </xdr:cNvPr>
        <xdr:cNvSpPr/>
      </xdr:nvSpPr>
      <xdr:spPr>
        <a:xfrm>
          <a:off x="14351000" y="1459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128922</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435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51752</xdr:rowOff>
    </xdr:from>
    <xdr:to>
      <xdr:col>19</xdr:col>
      <xdr:colOff>533400</xdr:colOff>
      <xdr:row>88</xdr:row>
      <xdr:rowOff>153352</xdr:rowOff>
    </xdr:to>
    <xdr:sp macro="" textlink="">
      <xdr:nvSpPr>
        <xdr:cNvPr id="279" name="円/楕円 278">
          <a:extLst>
            <a:ext uri="{FF2B5EF4-FFF2-40B4-BE49-F238E27FC236}">
              <a16:creationId xmlns:a16="http://schemas.microsoft.com/office/drawing/2014/main" id="{00000000-0008-0000-0300-000017010000}"/>
            </a:ext>
          </a:extLst>
        </xdr:cNvPr>
        <xdr:cNvSpPr/>
      </xdr:nvSpPr>
      <xdr:spPr>
        <a:xfrm>
          <a:off x="13462000" y="1513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163529</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490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[27.79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村内人口は平成</a:t>
          </a:r>
          <a:r>
            <a:rPr kumimoji="1" lang="en-US" altLang="ja-JP" sz="1200">
              <a:latin typeface="ＭＳ Ｐゴシック"/>
            </a:rPr>
            <a:t>24</a:t>
          </a:r>
          <a:r>
            <a:rPr kumimoji="1" lang="ja-JP" altLang="en-US" sz="1200">
              <a:latin typeface="ＭＳ Ｐゴシック"/>
            </a:rPr>
            <a:t>年度と比較し、</a:t>
          </a:r>
          <a:r>
            <a:rPr kumimoji="1" lang="en-US" altLang="ja-JP" sz="1200">
              <a:latin typeface="ＭＳ Ｐゴシック"/>
            </a:rPr>
            <a:t>6.8</a:t>
          </a:r>
          <a:r>
            <a:rPr kumimoji="1" lang="ja-JP" altLang="en-US" sz="1200">
              <a:latin typeface="ＭＳ Ｐゴシック"/>
            </a:rPr>
            <a:t>％程減少しているものの</a:t>
          </a:r>
          <a:r>
            <a:rPr kumimoji="1" lang="en-US" altLang="ja-JP" sz="1200">
              <a:latin typeface="ＭＳ Ｐゴシック"/>
            </a:rPr>
            <a:t>1.45</a:t>
          </a:r>
          <a:r>
            <a:rPr kumimoji="1" lang="ja-JP" altLang="en-US" sz="1200">
              <a:latin typeface="ＭＳ Ｐゴシック"/>
            </a:rPr>
            <a:t>人の増となっている。小規模自治体においては、多様化する住民ニーズへの対応により、現定員数はしばらく維持しなければならない状況であるが、類似団体数値を注視し、人件費の経費抑制を実現するよう今後の人口動向を含め、業務環境の改善等の対策を図りながら、定員管理を徹底する必要がある。</a:t>
          </a:r>
        </a:p>
      </xdr:txBody>
    </xdr:sp>
    <xdr:clientData/>
  </xdr:twoCellAnchor>
  <xdr:oneCellAnchor>
    <xdr:from>
      <xdr:col>18</xdr:col>
      <xdr:colOff>444500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a:extLst>
            <a:ext uri="{FF2B5EF4-FFF2-40B4-BE49-F238E27FC236}">
              <a16:creationId xmlns:a16="http://schemas.microsoft.com/office/drawing/2014/main" id="{00000000-0008-0000-0300-00003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08" name="定員管理の状況最小値テキスト">
          <a:extLst>
            <a:ext uri="{FF2B5EF4-FFF2-40B4-BE49-F238E27FC236}">
              <a16:creationId xmlns:a16="http://schemas.microsoft.com/office/drawing/2014/main" id="{00000000-0008-0000-0300-000034010000}"/>
            </a:ext>
          </a:extLst>
        </xdr:cNvPr>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0" name="定員管理の状況最大値テキスト">
          <a:extLst>
            <a:ext uri="{FF2B5EF4-FFF2-40B4-BE49-F238E27FC236}">
              <a16:creationId xmlns:a16="http://schemas.microsoft.com/office/drawing/2014/main" id="{00000000-0008-0000-0300-000036010000}"/>
            </a:ext>
          </a:extLst>
        </xdr:cNvPr>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88367</xdr:rowOff>
    </xdr:from>
    <xdr:to>
      <xdr:col>24</xdr:col>
      <xdr:colOff>558800</xdr:colOff>
      <xdr:row>62</xdr:row>
      <xdr:rowOff>111773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179800" y="10718267"/>
          <a:ext cx="838200" cy="2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103205</xdr:rowOff>
    </xdr:from>
    <xdr:ext cx="762000" cy="259045"/>
    <xdr:sp macro="" textlink="">
      <xdr:nvSpPr>
        <xdr:cNvPr id="313" name="定員管理の状況平均値テキスト">
          <a:extLst>
            <a:ext uri="{FF2B5EF4-FFF2-40B4-BE49-F238E27FC236}">
              <a16:creationId xmlns:a16="http://schemas.microsoft.com/office/drawing/2014/main" id="{00000000-0008-0000-0300-000039010000}"/>
            </a:ext>
          </a:extLst>
        </xdr:cNvPr>
        <xdr:cNvSpPr txBox="1"/>
      </xdr:nvSpPr>
      <xdr:spPr>
        <a:xfrm>
          <a:off x="17106900" y="1039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4" name="フローチャート : 判断 313">
          <a:extLst>
            <a:ext uri="{FF2B5EF4-FFF2-40B4-BE49-F238E27FC236}">
              <a16:creationId xmlns:a16="http://schemas.microsoft.com/office/drawing/2014/main" id="{00000000-0008-0000-0300-00003A010000}"/>
            </a:ext>
          </a:extLst>
        </xdr:cNvPr>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88367</xdr:rowOff>
    </xdr:from>
    <xdr:to>
      <xdr:col>23</xdr:col>
      <xdr:colOff>406400</xdr:colOff>
      <xdr:row>62</xdr:row>
      <xdr:rowOff>96812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5290800" y="10718267"/>
          <a:ext cx="889000" cy="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73647</xdr:rowOff>
    </xdr:from>
    <xdr:to>
      <xdr:col>23</xdr:col>
      <xdr:colOff>457200</xdr:colOff>
      <xdr:row>62</xdr:row>
      <xdr:rowOff>3797</xdr:rowOff>
    </xdr:to>
    <xdr:sp macro="" textlink="">
      <xdr:nvSpPr>
        <xdr:cNvPr id="316" name="フローチャート : 判断 315">
          <a:extLst>
            <a:ext uri="{FF2B5EF4-FFF2-40B4-BE49-F238E27FC236}">
              <a16:creationId xmlns:a16="http://schemas.microsoft.com/office/drawing/2014/main" id="{00000000-0008-0000-0300-00003C010000}"/>
            </a:ext>
          </a:extLst>
        </xdr:cNvPr>
        <xdr:cNvSpPr/>
      </xdr:nvSpPr>
      <xdr:spPr>
        <a:xfrm>
          <a:off x="16129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13974</xdr:rowOff>
    </xdr:from>
    <xdr:ext cx="7366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5798800" y="10300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66891</xdr:rowOff>
    </xdr:from>
    <xdr:to>
      <xdr:col>22</xdr:col>
      <xdr:colOff>203200</xdr:colOff>
      <xdr:row>62</xdr:row>
      <xdr:rowOff>96812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4401800" y="10696791"/>
          <a:ext cx="8890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70993</xdr:rowOff>
    </xdr:from>
    <xdr:to>
      <xdr:col>22</xdr:col>
      <xdr:colOff>254000</xdr:colOff>
      <xdr:row>62</xdr:row>
      <xdr:rowOff>1143</xdr:rowOff>
    </xdr:to>
    <xdr:sp macro="" textlink="">
      <xdr:nvSpPr>
        <xdr:cNvPr id="319" name="フローチャート : 判断 318">
          <a:extLst>
            <a:ext uri="{FF2B5EF4-FFF2-40B4-BE49-F238E27FC236}">
              <a16:creationId xmlns:a16="http://schemas.microsoft.com/office/drawing/2014/main" id="{00000000-0008-0000-0300-00003F010000}"/>
            </a:ext>
          </a:extLst>
        </xdr:cNvPr>
        <xdr:cNvSpPr/>
      </xdr:nvSpPr>
      <xdr:spPr>
        <a:xfrm>
          <a:off x="15240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11320</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909800" y="1029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66891</xdr:rowOff>
    </xdr:from>
    <xdr:to>
      <xdr:col>21</xdr:col>
      <xdr:colOff>0</xdr:colOff>
      <xdr:row>62</xdr:row>
      <xdr:rowOff>76784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3512800" y="10696791"/>
          <a:ext cx="889000" cy="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59169</xdr:rowOff>
    </xdr:from>
    <xdr:to>
      <xdr:col>21</xdr:col>
      <xdr:colOff>50800</xdr:colOff>
      <xdr:row>61</xdr:row>
      <xdr:rowOff>160769</xdr:rowOff>
    </xdr:to>
    <xdr:sp macro="" textlink="">
      <xdr:nvSpPr>
        <xdr:cNvPr id="322" name="フローチャート : 判断 321">
          <a:extLst>
            <a:ext uri="{FF2B5EF4-FFF2-40B4-BE49-F238E27FC236}">
              <a16:creationId xmlns:a16="http://schemas.microsoft.com/office/drawing/2014/main" id="{00000000-0008-0000-0300-000042010000}"/>
            </a:ext>
          </a:extLst>
        </xdr:cNvPr>
        <xdr:cNvSpPr/>
      </xdr:nvSpPr>
      <xdr:spPr>
        <a:xfrm>
          <a:off x="14351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170946</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020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42761</xdr:rowOff>
    </xdr:from>
    <xdr:to>
      <xdr:col>19</xdr:col>
      <xdr:colOff>533400</xdr:colOff>
      <xdr:row>61</xdr:row>
      <xdr:rowOff>144361</xdr:rowOff>
    </xdr:to>
    <xdr:sp macro="" textlink="">
      <xdr:nvSpPr>
        <xdr:cNvPr id="324" name="フローチャート : 判断 323">
          <a:extLst>
            <a:ext uri="{FF2B5EF4-FFF2-40B4-BE49-F238E27FC236}">
              <a16:creationId xmlns:a16="http://schemas.microsoft.com/office/drawing/2014/main" id="{00000000-0008-0000-0300-000044010000}"/>
            </a:ext>
          </a:extLst>
        </xdr:cNvPr>
        <xdr:cNvSpPr/>
      </xdr:nvSpPr>
      <xdr:spPr>
        <a:xfrm>
          <a:off x="13462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154538</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3131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60973</xdr:rowOff>
    </xdr:from>
    <xdr:to>
      <xdr:col>24</xdr:col>
      <xdr:colOff>609600</xdr:colOff>
      <xdr:row>62</xdr:row>
      <xdr:rowOff>162573</xdr:rowOff>
    </xdr:to>
    <xdr:sp macro="" textlink="">
      <xdr:nvSpPr>
        <xdr:cNvPr id="331" name="円/楕円 330">
          <a:extLst>
            <a:ext uri="{FF2B5EF4-FFF2-40B4-BE49-F238E27FC236}">
              <a16:creationId xmlns:a16="http://schemas.microsoft.com/office/drawing/2014/main" id="{00000000-0008-0000-0300-00004B010000}"/>
            </a:ext>
          </a:extLst>
        </xdr:cNvPr>
        <xdr:cNvSpPr/>
      </xdr:nvSpPr>
      <xdr:spPr>
        <a:xfrm>
          <a:off x="16967200" y="1069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33050</xdr:rowOff>
    </xdr:from>
    <xdr:ext cx="762000" cy="259045"/>
    <xdr:sp macro="" textlink="">
      <xdr:nvSpPr>
        <xdr:cNvPr id="332" name="定員管理の状況該当値テキスト">
          <a:extLst>
            <a:ext uri="{FF2B5EF4-FFF2-40B4-BE49-F238E27FC236}">
              <a16:creationId xmlns:a16="http://schemas.microsoft.com/office/drawing/2014/main" id="{00000000-0008-0000-0300-00004C010000}"/>
            </a:ext>
          </a:extLst>
        </xdr:cNvPr>
        <xdr:cNvSpPr txBox="1"/>
      </xdr:nvSpPr>
      <xdr:spPr>
        <a:xfrm>
          <a:off x="17106900" y="10662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27.79</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37567</xdr:rowOff>
    </xdr:from>
    <xdr:to>
      <xdr:col>23</xdr:col>
      <xdr:colOff>457200</xdr:colOff>
      <xdr:row>62</xdr:row>
      <xdr:rowOff>139167</xdr:rowOff>
    </xdr:to>
    <xdr:sp macro="" textlink="">
      <xdr:nvSpPr>
        <xdr:cNvPr id="333" name="円/楕円 332">
          <a:extLst>
            <a:ext uri="{FF2B5EF4-FFF2-40B4-BE49-F238E27FC236}">
              <a16:creationId xmlns:a16="http://schemas.microsoft.com/office/drawing/2014/main" id="{00000000-0008-0000-0300-00004D010000}"/>
            </a:ext>
          </a:extLst>
        </xdr:cNvPr>
        <xdr:cNvSpPr/>
      </xdr:nvSpPr>
      <xdr:spPr>
        <a:xfrm>
          <a:off x="16129000" y="1066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123944</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0753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26.82</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46012</xdr:rowOff>
    </xdr:from>
    <xdr:to>
      <xdr:col>22</xdr:col>
      <xdr:colOff>254000</xdr:colOff>
      <xdr:row>62</xdr:row>
      <xdr:rowOff>147612</xdr:rowOff>
    </xdr:to>
    <xdr:sp macro="" textlink="">
      <xdr:nvSpPr>
        <xdr:cNvPr id="335" name="円/楕円 334">
          <a:extLst>
            <a:ext uri="{FF2B5EF4-FFF2-40B4-BE49-F238E27FC236}">
              <a16:creationId xmlns:a16="http://schemas.microsoft.com/office/drawing/2014/main" id="{00000000-0008-0000-0300-00004F010000}"/>
            </a:ext>
          </a:extLst>
        </xdr:cNvPr>
        <xdr:cNvSpPr/>
      </xdr:nvSpPr>
      <xdr:spPr>
        <a:xfrm>
          <a:off x="15240000" y="1067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132389</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1076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27.17</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16091</xdr:rowOff>
    </xdr:from>
    <xdr:to>
      <xdr:col>21</xdr:col>
      <xdr:colOff>50800</xdr:colOff>
      <xdr:row>62</xdr:row>
      <xdr:rowOff>117691</xdr:rowOff>
    </xdr:to>
    <xdr:sp macro="" textlink="">
      <xdr:nvSpPr>
        <xdr:cNvPr id="337" name="円/楕円 336">
          <a:extLst>
            <a:ext uri="{FF2B5EF4-FFF2-40B4-BE49-F238E27FC236}">
              <a16:creationId xmlns:a16="http://schemas.microsoft.com/office/drawing/2014/main" id="{00000000-0008-0000-0300-000051010000}"/>
            </a:ext>
          </a:extLst>
        </xdr:cNvPr>
        <xdr:cNvSpPr/>
      </xdr:nvSpPr>
      <xdr:spPr>
        <a:xfrm>
          <a:off x="14351000" y="1064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102468</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020800" y="10732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25.93</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25984</xdr:rowOff>
    </xdr:from>
    <xdr:to>
      <xdr:col>19</xdr:col>
      <xdr:colOff>533400</xdr:colOff>
      <xdr:row>62</xdr:row>
      <xdr:rowOff>127584</xdr:rowOff>
    </xdr:to>
    <xdr:sp macro="" textlink="">
      <xdr:nvSpPr>
        <xdr:cNvPr id="339" name="円/楕円 338">
          <a:extLst>
            <a:ext uri="{FF2B5EF4-FFF2-40B4-BE49-F238E27FC236}">
              <a16:creationId xmlns:a16="http://schemas.microsoft.com/office/drawing/2014/main" id="{00000000-0008-0000-0300-000053010000}"/>
            </a:ext>
          </a:extLst>
        </xdr:cNvPr>
        <xdr:cNvSpPr/>
      </xdr:nvSpPr>
      <xdr:spPr>
        <a:xfrm>
          <a:off x="13462000" y="1065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112361</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31800" y="10742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平成</a:t>
          </a:r>
          <a:r>
            <a:rPr kumimoji="1" lang="en-US" altLang="ja-JP" sz="1200">
              <a:latin typeface="ＭＳ Ｐゴシック"/>
            </a:rPr>
            <a:t>20</a:t>
          </a:r>
          <a:r>
            <a:rPr kumimoji="1" lang="ja-JP" altLang="en-US" sz="1200">
              <a:latin typeface="ＭＳ Ｐゴシック"/>
            </a:rPr>
            <a:t>年度の</a:t>
          </a:r>
          <a:r>
            <a:rPr kumimoji="1" lang="en-US" altLang="ja-JP" sz="1200">
              <a:latin typeface="ＭＳ Ｐゴシック"/>
            </a:rPr>
            <a:t>17.6</a:t>
          </a:r>
          <a:r>
            <a:rPr kumimoji="1" lang="ja-JP" altLang="en-US" sz="1200">
              <a:latin typeface="ＭＳ Ｐゴシック"/>
            </a:rPr>
            <a:t>％をピークに前年度比減を継続している状況にある。後世へ負担を残さないよう、単年度において借入額が元金償還額を上回らないよう努めているところである。</a:t>
          </a:r>
          <a:endParaRPr kumimoji="1" lang="en-US" altLang="ja-JP" sz="1200">
            <a:latin typeface="ＭＳ Ｐゴシック"/>
          </a:endParaRPr>
        </a:p>
        <a:p>
          <a:r>
            <a:rPr kumimoji="1" lang="ja-JP" altLang="en-US" sz="1200">
              <a:latin typeface="ＭＳ Ｐゴシック"/>
            </a:rPr>
            <a:t>　近年、過疎・辺地対策事業等の有利債以外の償還が終了している要因が大きいが、財政難である状況において、住民サービスの維持のためには起債による財源確保が必須である。長期的なバランスを図るとともに、分母の多くを占める普通交付税に影響される数値であることから慎重な数値管理を行う必要がある。</a:t>
          </a:r>
          <a:endParaRPr kumimoji="1" lang="en-US" altLang="ja-JP" sz="1200">
            <a:latin typeface="ＭＳ Ｐゴシック"/>
          </a:endParaRPr>
        </a:p>
        <a:p>
          <a:endParaRPr kumimoji="1" lang="en-US" altLang="ja-JP" sz="12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a:extLst>
            <a:ext uri="{FF2B5EF4-FFF2-40B4-BE49-F238E27FC236}">
              <a16:creationId xmlns:a16="http://schemas.microsoft.com/office/drawing/2014/main" id="{00000000-0008-0000-0300-00006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7" name="公債費負担の状況最小値テキスト">
          <a:extLst>
            <a:ext uri="{FF2B5EF4-FFF2-40B4-BE49-F238E27FC236}">
              <a16:creationId xmlns:a16="http://schemas.microsoft.com/office/drawing/2014/main" id="{00000000-0008-0000-0300-00006F010000}"/>
            </a:ext>
          </a:extLst>
        </xdr:cNvPr>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69" name="公債費負担の状況最大値テキスト">
          <a:extLst>
            <a:ext uri="{FF2B5EF4-FFF2-40B4-BE49-F238E27FC236}">
              <a16:creationId xmlns:a16="http://schemas.microsoft.com/office/drawing/2014/main" id="{00000000-0008-0000-0300-000071010000}"/>
            </a:ext>
          </a:extLst>
        </xdr:cNvPr>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85852</xdr:rowOff>
    </xdr:from>
    <xdr:to>
      <xdr:col>24</xdr:col>
      <xdr:colOff>558800</xdr:colOff>
      <xdr:row>41</xdr:row>
      <xdr:rowOff>105156</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6179800" y="711530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37101</xdr:rowOff>
    </xdr:from>
    <xdr:ext cx="762000" cy="259045"/>
    <xdr:sp macro="" textlink="">
      <xdr:nvSpPr>
        <xdr:cNvPr id="372" name="公債費負担の状況平均値テキスト">
          <a:extLst>
            <a:ext uri="{FF2B5EF4-FFF2-40B4-BE49-F238E27FC236}">
              <a16:creationId xmlns:a16="http://schemas.microsoft.com/office/drawing/2014/main" id="{00000000-0008-0000-0300-000074010000}"/>
            </a:ext>
          </a:extLst>
        </xdr:cNvPr>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3" name="フローチャート : 判断 372">
          <a:extLst>
            <a:ext uri="{FF2B5EF4-FFF2-40B4-BE49-F238E27FC236}">
              <a16:creationId xmlns:a16="http://schemas.microsoft.com/office/drawing/2014/main" id="{00000000-0008-0000-0300-000075010000}"/>
            </a:ext>
          </a:extLst>
        </xdr:cNvPr>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105156</xdr:rowOff>
    </xdr:from>
    <xdr:to>
      <xdr:col>23</xdr:col>
      <xdr:colOff>406400</xdr:colOff>
      <xdr:row>41</xdr:row>
      <xdr:rowOff>124460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5290800" y="713460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5" name="フローチャート : 判断 374">
          <a:extLst>
            <a:ext uri="{FF2B5EF4-FFF2-40B4-BE49-F238E27FC236}">
              <a16:creationId xmlns:a16="http://schemas.microsoft.com/office/drawing/2014/main" id="{00000000-0008-0000-0300-000077010000}"/>
            </a:ext>
          </a:extLst>
        </xdr:cNvPr>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151655</xdr:rowOff>
    </xdr:from>
    <xdr:ext cx="7366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124460</xdr:rowOff>
    </xdr:from>
    <xdr:to>
      <xdr:col>22</xdr:col>
      <xdr:colOff>203200</xdr:colOff>
      <xdr:row>42</xdr:row>
      <xdr:rowOff>20574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4401800" y="715391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78" name="フローチャート : 判断 377">
          <a:extLst>
            <a:ext uri="{FF2B5EF4-FFF2-40B4-BE49-F238E27FC236}">
              <a16:creationId xmlns:a16="http://schemas.microsoft.com/office/drawing/2014/main" id="{00000000-0008-0000-0300-00007A010000}"/>
            </a:ext>
          </a:extLst>
        </xdr:cNvPr>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170959</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20574</xdr:rowOff>
    </xdr:from>
    <xdr:to>
      <xdr:col>21</xdr:col>
      <xdr:colOff>0</xdr:colOff>
      <xdr:row>42</xdr:row>
      <xdr:rowOff>78486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3512800" y="722147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81" name="フローチャート : 判断 380">
          <a:extLst>
            <a:ext uri="{FF2B5EF4-FFF2-40B4-BE49-F238E27FC236}">
              <a16:creationId xmlns:a16="http://schemas.microsoft.com/office/drawing/2014/main" id="{00000000-0008-0000-0300-00007D010000}"/>
            </a:ext>
          </a:extLst>
        </xdr:cNvPr>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47769</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150876</xdr:rowOff>
    </xdr:from>
    <xdr:to>
      <xdr:col>19</xdr:col>
      <xdr:colOff>533400</xdr:colOff>
      <xdr:row>42</xdr:row>
      <xdr:rowOff>81026</xdr:rowOff>
    </xdr:to>
    <xdr:sp macro="" textlink="">
      <xdr:nvSpPr>
        <xdr:cNvPr id="383" name="フローチャート : 判断 382">
          <a:extLst>
            <a:ext uri="{FF2B5EF4-FFF2-40B4-BE49-F238E27FC236}">
              <a16:creationId xmlns:a16="http://schemas.microsoft.com/office/drawing/2014/main" id="{00000000-0008-0000-0300-00007F010000}"/>
            </a:ext>
          </a:extLst>
        </xdr:cNvPr>
        <xdr:cNvSpPr/>
      </xdr:nvSpPr>
      <xdr:spPr>
        <a:xfrm>
          <a:off x="13462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91203</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3131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35052</xdr:rowOff>
    </xdr:from>
    <xdr:to>
      <xdr:col>24</xdr:col>
      <xdr:colOff>609600</xdr:colOff>
      <xdr:row>41</xdr:row>
      <xdr:rowOff>136652</xdr:rowOff>
    </xdr:to>
    <xdr:sp macro="" textlink="">
      <xdr:nvSpPr>
        <xdr:cNvPr id="390" name="円/楕円 389">
          <a:extLst>
            <a:ext uri="{FF2B5EF4-FFF2-40B4-BE49-F238E27FC236}">
              <a16:creationId xmlns:a16="http://schemas.microsoft.com/office/drawing/2014/main" id="{00000000-0008-0000-0300-000086010000}"/>
            </a:ext>
          </a:extLst>
        </xdr:cNvPr>
        <xdr:cNvSpPr/>
      </xdr:nvSpPr>
      <xdr:spPr>
        <a:xfrm>
          <a:off x="16967200" y="70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7129</xdr:rowOff>
    </xdr:from>
    <xdr:ext cx="762000" cy="259045"/>
    <xdr:sp macro="" textlink="">
      <xdr:nvSpPr>
        <xdr:cNvPr id="391" name="公債費負担の状況該当値テキスト">
          <a:extLst>
            <a:ext uri="{FF2B5EF4-FFF2-40B4-BE49-F238E27FC236}">
              <a16:creationId xmlns:a16="http://schemas.microsoft.com/office/drawing/2014/main" id="{00000000-0008-0000-0300-000087010000}"/>
            </a:ext>
          </a:extLst>
        </xdr:cNvPr>
        <xdr:cNvSpPr txBox="1"/>
      </xdr:nvSpPr>
      <xdr:spPr>
        <a:xfrm>
          <a:off x="17106900" y="703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54356</xdr:rowOff>
    </xdr:from>
    <xdr:to>
      <xdr:col>23</xdr:col>
      <xdr:colOff>457200</xdr:colOff>
      <xdr:row>41</xdr:row>
      <xdr:rowOff>155956</xdr:rowOff>
    </xdr:to>
    <xdr:sp macro="" textlink="">
      <xdr:nvSpPr>
        <xdr:cNvPr id="392" name="円/楕円 391">
          <a:extLst>
            <a:ext uri="{FF2B5EF4-FFF2-40B4-BE49-F238E27FC236}">
              <a16:creationId xmlns:a16="http://schemas.microsoft.com/office/drawing/2014/main" id="{00000000-0008-0000-0300-000088010000}"/>
            </a:ext>
          </a:extLst>
        </xdr:cNvPr>
        <xdr:cNvSpPr/>
      </xdr:nvSpPr>
      <xdr:spPr>
        <a:xfrm>
          <a:off x="16129000" y="70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140733</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7170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73660</xdr:rowOff>
    </xdr:from>
    <xdr:to>
      <xdr:col>22</xdr:col>
      <xdr:colOff>254000</xdr:colOff>
      <xdr:row>42</xdr:row>
      <xdr:rowOff>3810</xdr:rowOff>
    </xdr:to>
    <xdr:sp macro="" textlink="">
      <xdr:nvSpPr>
        <xdr:cNvPr id="394" name="円/楕円 393">
          <a:extLst>
            <a:ext uri="{FF2B5EF4-FFF2-40B4-BE49-F238E27FC236}">
              <a16:creationId xmlns:a16="http://schemas.microsoft.com/office/drawing/2014/main" id="{00000000-0008-0000-0300-00008A010000}"/>
            </a:ext>
          </a:extLst>
        </xdr:cNvPr>
        <xdr:cNvSpPr/>
      </xdr:nvSpPr>
      <xdr:spPr>
        <a:xfrm>
          <a:off x="1524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160037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141224</xdr:rowOff>
    </xdr:from>
    <xdr:to>
      <xdr:col>21</xdr:col>
      <xdr:colOff>50800</xdr:colOff>
      <xdr:row>42</xdr:row>
      <xdr:rowOff>71374</xdr:rowOff>
    </xdr:to>
    <xdr:sp macro="" textlink="">
      <xdr:nvSpPr>
        <xdr:cNvPr id="396" name="円/楕円 395">
          <a:extLst>
            <a:ext uri="{FF2B5EF4-FFF2-40B4-BE49-F238E27FC236}">
              <a16:creationId xmlns:a16="http://schemas.microsoft.com/office/drawing/2014/main" id="{00000000-0008-0000-0300-00008C010000}"/>
            </a:ext>
          </a:extLst>
        </xdr:cNvPr>
        <xdr:cNvSpPr/>
      </xdr:nvSpPr>
      <xdr:spPr>
        <a:xfrm>
          <a:off x="143510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56151</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25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27686</xdr:rowOff>
    </xdr:from>
    <xdr:to>
      <xdr:col>19</xdr:col>
      <xdr:colOff>533400</xdr:colOff>
      <xdr:row>42</xdr:row>
      <xdr:rowOff>129286</xdr:rowOff>
    </xdr:to>
    <xdr:sp macro="" textlink="">
      <xdr:nvSpPr>
        <xdr:cNvPr id="398" name="円/楕円 397">
          <a:extLst>
            <a:ext uri="{FF2B5EF4-FFF2-40B4-BE49-F238E27FC236}">
              <a16:creationId xmlns:a16="http://schemas.microsoft.com/office/drawing/2014/main" id="{00000000-0008-0000-0300-00008E010000}"/>
            </a:ext>
          </a:extLst>
        </xdr:cNvPr>
        <xdr:cNvSpPr/>
      </xdr:nvSpPr>
      <xdr:spPr>
        <a:xfrm>
          <a:off x="13462000" y="722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114063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31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平成</a:t>
          </a:r>
          <a:r>
            <a:rPr kumimoji="1" lang="en-US" altLang="ja-JP" sz="1200">
              <a:latin typeface="ＭＳ Ｐゴシック"/>
            </a:rPr>
            <a:t>20</a:t>
          </a:r>
          <a:r>
            <a:rPr kumimoji="1" lang="ja-JP" altLang="en-US" sz="1200">
              <a:latin typeface="ＭＳ Ｐゴシック"/>
            </a:rPr>
            <a:t>年度から当該数値は無しとなっている。</a:t>
          </a:r>
          <a:endParaRPr kumimoji="1" lang="en-US" altLang="ja-JP" sz="1200">
            <a:latin typeface="ＭＳ Ｐゴシック"/>
          </a:endParaRPr>
        </a:p>
        <a:p>
          <a:r>
            <a:rPr kumimoji="1" lang="ja-JP" altLang="en-US" sz="1200">
              <a:latin typeface="ＭＳ Ｐゴシック"/>
            </a:rPr>
            <a:t>　地方債残高は、年々減少しており、基金残高においては積み増しを継続している状況である。マイナス要因が減少し、プラス要因が</a:t>
          </a:r>
          <a:r>
            <a:rPr kumimoji="1" lang="ja-JP" altLang="en-US" sz="1100">
              <a:latin typeface="ＭＳ Ｐゴシック"/>
            </a:rPr>
            <a:t>それ</a:t>
          </a:r>
          <a:r>
            <a:rPr kumimoji="1" lang="ja-JP" altLang="en-US" sz="1200">
              <a:latin typeface="ＭＳ Ｐゴシック"/>
            </a:rPr>
            <a:t>を上回る状態を今後も維持する。</a:t>
          </a:r>
          <a:endParaRPr kumimoji="1" lang="en-US" altLang="ja-JP" sz="12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50347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flipV="1">
          <a:off x="17018000" y="2313214"/>
          <a:ext cx="0" cy="1680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22424</xdr:rowOff>
    </xdr:from>
    <xdr:ext cx="762000" cy="259045"/>
    <xdr:sp macro="" textlink="">
      <xdr:nvSpPr>
        <xdr:cNvPr id="431" name="将来負担の状況最小値テキスト">
          <a:extLst>
            <a:ext uri="{FF2B5EF4-FFF2-40B4-BE49-F238E27FC236}">
              <a16:creationId xmlns:a16="http://schemas.microsoft.com/office/drawing/2014/main" id="{00000000-0008-0000-0300-0000AF010000}"/>
            </a:ext>
          </a:extLst>
        </xdr:cNvPr>
        <xdr:cNvSpPr txBox="1"/>
      </xdr:nvSpPr>
      <xdr:spPr>
        <a:xfrm>
          <a:off x="17106900" y="39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23</xdr:row>
      <xdr:rowOff>50347</xdr:rowOff>
    </xdr:from>
    <xdr:to>
      <xdr:col>24</xdr:col>
      <xdr:colOff>647700</xdr:colOff>
      <xdr:row>23</xdr:row>
      <xdr:rowOff>50347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39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3" name="将来負担の状況最大値テキスト">
          <a:extLst>
            <a:ext uri="{FF2B5EF4-FFF2-40B4-BE49-F238E27FC236}">
              <a16:creationId xmlns:a16="http://schemas.microsoft.com/office/drawing/2014/main" id="{00000000-0008-0000-0300-0000B1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5" name="将来負担の状況平均値テキスト">
          <a:extLst>
            <a:ext uri="{FF2B5EF4-FFF2-40B4-BE49-F238E27FC236}">
              <a16:creationId xmlns:a16="http://schemas.microsoft.com/office/drawing/2014/main" id="{00000000-0008-0000-0300-0000B3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6" name="フローチャート : 判断 435">
          <a:extLst>
            <a:ext uri="{FF2B5EF4-FFF2-40B4-BE49-F238E27FC236}">
              <a16:creationId xmlns:a16="http://schemas.microsoft.com/office/drawing/2014/main" id="{00000000-0008-0000-0300-0000B4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7" name="フローチャート : 判断 436">
          <a:extLst>
            <a:ext uri="{FF2B5EF4-FFF2-40B4-BE49-F238E27FC236}">
              <a16:creationId xmlns:a16="http://schemas.microsoft.com/office/drawing/2014/main" id="{00000000-0008-0000-0300-0000B5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39" name="フローチャート : 判断 438">
          <a:extLst>
            <a:ext uri="{FF2B5EF4-FFF2-40B4-BE49-F238E27FC236}">
              <a16:creationId xmlns:a16="http://schemas.microsoft.com/office/drawing/2014/main" id="{00000000-0008-0000-0300-0000B7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1" name="フローチャート : 判断 440">
          <a:extLst>
            <a:ext uri="{FF2B5EF4-FFF2-40B4-BE49-F238E27FC236}">
              <a16:creationId xmlns:a16="http://schemas.microsoft.com/office/drawing/2014/main" id="{00000000-0008-0000-0300-0000B9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3" name="フローチャート : 判断 442">
          <a:extLst>
            <a:ext uri="{FF2B5EF4-FFF2-40B4-BE49-F238E27FC236}">
              <a16:creationId xmlns:a16="http://schemas.microsoft.com/office/drawing/2014/main" id="{00000000-0008-0000-0300-0000BB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宮崎県諸塚村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1,835
1,830
187.56
3,733,969
3,539,205
108,665
2,019,583
2,863,754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他の経費の増加も影響しているもの、類似団体平均値と比較し、</a:t>
          </a:r>
          <a:r>
            <a:rPr kumimoji="1" lang="en-US" altLang="ja-JP" sz="1200">
              <a:latin typeface="ＭＳ Ｐゴシック"/>
            </a:rPr>
            <a:t>4.6</a:t>
          </a:r>
          <a:r>
            <a:rPr kumimoji="1" lang="ja-JP" altLang="en-US" sz="1200">
              <a:latin typeface="ＭＳ Ｐゴシック"/>
            </a:rPr>
            <a:t>ポイント下回り、近年最も低い数値となった。</a:t>
          </a:r>
          <a:endParaRPr kumimoji="1" lang="en-US" altLang="ja-JP" sz="1200">
            <a:latin typeface="ＭＳ Ｐゴシック"/>
          </a:endParaRPr>
        </a:p>
        <a:p>
          <a:r>
            <a:rPr kumimoji="1" lang="ja-JP" altLang="en-US" sz="1200">
              <a:latin typeface="ＭＳ Ｐゴシック"/>
            </a:rPr>
            <a:t>　原則として国の給与基準に準じて管理を行い抑制に努めているが、人口当たりの定員数は高い数値となっている。</a:t>
          </a:r>
          <a:endParaRPr kumimoji="1" lang="en-US" altLang="ja-JP" sz="1200">
            <a:latin typeface="ＭＳ Ｐゴシック"/>
          </a:endParaRPr>
        </a:p>
        <a:p>
          <a:r>
            <a:rPr kumimoji="1" lang="ja-JP" altLang="en-US" sz="1200">
              <a:latin typeface="ＭＳ Ｐゴシック"/>
            </a:rPr>
            <a:t>　余剰を無くし、退職者補充若しくは減数での採用に心がけているものの近年の多様なニーズに対し、サービスの低下を招かないよう適正管理に努めるものである。</a:t>
          </a: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120142</xdr:rowOff>
    </xdr:from>
    <xdr:to>
      <xdr:col>7</xdr:col>
      <xdr:colOff>15875</xdr:colOff>
      <xdr:row>35</xdr:row>
      <xdr:rowOff>143002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2089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80281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143002</xdr:rowOff>
    </xdr:from>
    <xdr:to>
      <xdr:col>5</xdr:col>
      <xdr:colOff>549275</xdr:colOff>
      <xdr:row>36</xdr:row>
      <xdr:rowOff>30988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4375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18559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170434</xdr:rowOff>
    </xdr:from>
    <xdr:to>
      <xdr:col>4</xdr:col>
      <xdr:colOff>346075</xdr:colOff>
      <xdr:row>36</xdr:row>
      <xdr:rowOff>30988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7118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a:extLst>
            <a:ext uri="{FF2B5EF4-FFF2-40B4-BE49-F238E27FC236}">
              <a16:creationId xmlns:a16="http://schemas.microsoft.com/office/drawing/2014/main" id="{00000000-0008-0000-0400-000047000000}"/>
            </a:ext>
          </a:extLst>
        </xdr:cNvPr>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45991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170434</xdr:rowOff>
    </xdr:from>
    <xdr:to>
      <xdr:col>3</xdr:col>
      <xdr:colOff>142875</xdr:colOff>
      <xdr:row>36</xdr:row>
      <xdr:rowOff>21844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711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80772</xdr:rowOff>
    </xdr:from>
    <xdr:to>
      <xdr:col>3</xdr:col>
      <xdr:colOff>193675</xdr:colOff>
      <xdr:row>37</xdr:row>
      <xdr:rowOff>10922</xdr:rowOff>
    </xdr:to>
    <xdr:sp macro="" textlink="">
      <xdr:nvSpPr>
        <xdr:cNvPr id="74" name="フローチャート : 判断 73">
          <a:extLst>
            <a:ext uri="{FF2B5EF4-FFF2-40B4-BE49-F238E27FC236}">
              <a16:creationId xmlns:a16="http://schemas.microsoft.com/office/drawing/2014/main" id="{00000000-0008-0000-0400-00004A000000}"/>
            </a:ext>
          </a:extLst>
        </xdr:cNvPr>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167149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13987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69342</xdr:rowOff>
    </xdr:from>
    <xdr:to>
      <xdr:col>7</xdr:col>
      <xdr:colOff>66675</xdr:colOff>
      <xdr:row>35</xdr:row>
      <xdr:rowOff>170942</xdr:rowOff>
    </xdr:to>
    <xdr:sp macro="" textlink="">
      <xdr:nvSpPr>
        <xdr:cNvPr id="83" name="円/楕円 82">
          <a:extLst>
            <a:ext uri="{FF2B5EF4-FFF2-40B4-BE49-F238E27FC236}">
              <a16:creationId xmlns:a16="http://schemas.microsoft.com/office/drawing/2014/main" id="{00000000-0008-0000-0400-000053000000}"/>
            </a:ext>
          </a:extLst>
        </xdr:cNvPr>
        <xdr:cNvSpPr/>
      </xdr:nvSpPr>
      <xdr:spPr>
        <a:xfrm>
          <a:off x="47752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85869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1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92202</xdr:rowOff>
    </xdr:from>
    <xdr:to>
      <xdr:col>5</xdr:col>
      <xdr:colOff>600075</xdr:colOff>
      <xdr:row>36</xdr:row>
      <xdr:rowOff>22352</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3937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32529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151638</xdr:rowOff>
    </xdr:from>
    <xdr:to>
      <xdr:col>4</xdr:col>
      <xdr:colOff>396875</xdr:colOff>
      <xdr:row>36</xdr:row>
      <xdr:rowOff>81788</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048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91965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119634</xdr:rowOff>
    </xdr:from>
    <xdr:to>
      <xdr:col>3</xdr:col>
      <xdr:colOff>193675</xdr:colOff>
      <xdr:row>36</xdr:row>
      <xdr:rowOff>49784</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2159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59961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142494</xdr:rowOff>
    </xdr:from>
    <xdr:to>
      <xdr:col>1</xdr:col>
      <xdr:colOff>676275</xdr:colOff>
      <xdr:row>36</xdr:row>
      <xdr:rowOff>72644</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1270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82821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物件費においては、例年類似団体平均値より高い数値となっており、且つ増加傾向にある。</a:t>
          </a:r>
          <a:endParaRPr kumimoji="1" lang="en-US" altLang="ja-JP" sz="1200">
            <a:latin typeface="ＭＳ Ｐゴシック"/>
          </a:endParaRPr>
        </a:p>
        <a:p>
          <a:r>
            <a:rPr kumimoji="1" lang="ja-JP" altLang="en-US" sz="1200">
              <a:latin typeface="ＭＳ Ｐゴシック"/>
            </a:rPr>
            <a:t>　今回は類似団体平均値が増となり、本村数値は前年度同数値となる結果となった。しかしながら、電算システム導入や臨時雇用賃金などの外部委託経費が増加傾向に有り、今後も構成比率は増となることが予想される。</a:t>
          </a:r>
          <a:endParaRPr kumimoji="1" lang="en-US" altLang="ja-JP" sz="1200">
            <a:latin typeface="ＭＳ Ｐゴシック"/>
          </a:endParaRPr>
        </a:p>
        <a:p>
          <a:r>
            <a:rPr kumimoji="1" lang="ja-JP" altLang="en-US" sz="1200">
              <a:latin typeface="ＭＳ Ｐゴシック"/>
            </a:rPr>
            <a:t>　特に今後はコスト削減を図り、物件費による財政圧迫の対策を全庁あげて取り組むこととしている。</a:t>
          </a:r>
        </a:p>
      </xdr:txBody>
    </xdr:sp>
    <xdr:clientData/>
  </xdr:twoCellAnchor>
  <xdr:oneCellAnchor>
    <xdr:from>
      <xdr:col>18</xdr:col>
      <xdr:colOff>44450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130810</xdr:rowOff>
    </xdr:from>
    <xdr:to>
      <xdr:col>24</xdr:col>
      <xdr:colOff>31750</xdr:colOff>
      <xdr:row>17</xdr:row>
      <xdr:rowOff>130810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045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153687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25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a:extLst>
            <a:ext uri="{FF2B5EF4-FFF2-40B4-BE49-F238E27FC236}">
              <a16:creationId xmlns:a16="http://schemas.microsoft.com/office/drawing/2014/main" id="{00000000-0008-0000-0400-00007F000000}"/>
            </a:ext>
          </a:extLst>
        </xdr:cNvPr>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100330</xdr:rowOff>
    </xdr:from>
    <xdr:to>
      <xdr:col>22</xdr:col>
      <xdr:colOff>565150</xdr:colOff>
      <xdr:row>17</xdr:row>
      <xdr:rowOff>130810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014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a:extLst>
            <a:ext uri="{FF2B5EF4-FFF2-40B4-BE49-F238E27FC236}">
              <a16:creationId xmlns:a16="http://schemas.microsoft.com/office/drawing/2014/main" id="{00000000-0008-0000-0400-000081000000}"/>
            </a:ext>
          </a:extLst>
        </xdr:cNvPr>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47007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1270</xdr:rowOff>
    </xdr:from>
    <xdr:to>
      <xdr:col>21</xdr:col>
      <xdr:colOff>361950</xdr:colOff>
      <xdr:row>17</xdr:row>
      <xdr:rowOff>100330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9159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114300</xdr:rowOff>
    </xdr:from>
    <xdr:to>
      <xdr:col>21</xdr:col>
      <xdr:colOff>412750</xdr:colOff>
      <xdr:row>17</xdr:row>
      <xdr:rowOff>44450</xdr:rowOff>
    </xdr:to>
    <xdr:sp macro="" textlink="">
      <xdr:nvSpPr>
        <xdr:cNvPr id="132" name="フローチャート : 判断 131">
          <a:extLst>
            <a:ext uri="{FF2B5EF4-FFF2-40B4-BE49-F238E27FC236}">
              <a16:creationId xmlns:a16="http://schemas.microsoft.com/office/drawing/2014/main" id="{00000000-0008-0000-0400-000084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54627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111760</xdr:rowOff>
    </xdr:from>
    <xdr:to>
      <xdr:col>20</xdr:col>
      <xdr:colOff>158750</xdr:colOff>
      <xdr:row>17</xdr:row>
      <xdr:rowOff>1270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8549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5" name="フローチャート : 判断 134">
          <a:extLst>
            <a:ext uri="{FF2B5EF4-FFF2-40B4-BE49-F238E27FC236}">
              <a16:creationId xmlns:a16="http://schemas.microsoft.com/office/drawing/2014/main" id="{00000000-0008-0000-0400-000087000000}"/>
            </a:ext>
          </a:extLst>
        </xdr:cNvPr>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142257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7" name="フローチャート : 判断 136">
          <a:extLst>
            <a:ext uri="{FF2B5EF4-FFF2-40B4-BE49-F238E27FC236}">
              <a16:creationId xmlns:a16="http://schemas.microsoft.com/office/drawing/2014/main" id="{00000000-0008-0000-0400-000089000000}"/>
            </a:ext>
          </a:extLst>
        </xdr:cNvPr>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104157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80010</xdr:rowOff>
    </xdr:from>
    <xdr:to>
      <xdr:col>24</xdr:col>
      <xdr:colOff>82550</xdr:colOff>
      <xdr:row>18</xdr:row>
      <xdr:rowOff>10160</xdr:rowOff>
    </xdr:to>
    <xdr:sp macro="" textlink="">
      <xdr:nvSpPr>
        <xdr:cNvPr id="144" name="円/楕円 143">
          <a:extLst>
            <a:ext uri="{FF2B5EF4-FFF2-40B4-BE49-F238E27FC236}">
              <a16:creationId xmlns:a16="http://schemas.microsoft.com/office/drawing/2014/main" id="{00000000-0008-0000-0400-000090000000}"/>
            </a:ext>
          </a:extLst>
        </xdr:cNvPr>
        <xdr:cNvSpPr/>
      </xdr:nvSpPr>
      <xdr:spPr>
        <a:xfrm>
          <a:off x="164592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52087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80010</xdr:rowOff>
    </xdr:from>
    <xdr:to>
      <xdr:col>22</xdr:col>
      <xdr:colOff>615950</xdr:colOff>
      <xdr:row>18</xdr:row>
      <xdr:rowOff>10160</xdr:rowOff>
    </xdr:to>
    <xdr:sp macro="" textlink="">
      <xdr:nvSpPr>
        <xdr:cNvPr id="146" name="円/楕円 145">
          <a:extLst>
            <a:ext uri="{FF2B5EF4-FFF2-40B4-BE49-F238E27FC236}">
              <a16:creationId xmlns:a16="http://schemas.microsoft.com/office/drawing/2014/main" id="{00000000-0008-0000-0400-000092000000}"/>
            </a:ext>
          </a:extLst>
        </xdr:cNvPr>
        <xdr:cNvSpPr/>
      </xdr:nvSpPr>
      <xdr:spPr>
        <a:xfrm>
          <a:off x="15621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166387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8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49530</xdr:rowOff>
    </xdr:from>
    <xdr:to>
      <xdr:col>21</xdr:col>
      <xdr:colOff>412750</xdr:colOff>
      <xdr:row>17</xdr:row>
      <xdr:rowOff>151130</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4732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135907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121920</xdr:rowOff>
    </xdr:from>
    <xdr:to>
      <xdr:col>20</xdr:col>
      <xdr:colOff>209550</xdr:colOff>
      <xdr:row>17</xdr:row>
      <xdr:rowOff>52070</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3843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36847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60960</xdr:rowOff>
    </xdr:from>
    <xdr:to>
      <xdr:col>19</xdr:col>
      <xdr:colOff>6350</xdr:colOff>
      <xdr:row>16</xdr:row>
      <xdr:rowOff>162560</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2954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147337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類似団体平均数値が伸びているにもかかわらず、横ばい傾向となっているが、財政規模の影響であると思われ、特に今後を注視すべき経費である。現在</a:t>
          </a:r>
          <a:r>
            <a:rPr kumimoji="1" lang="en-US" altLang="ja-JP" sz="1200">
              <a:latin typeface="ＭＳ Ｐゴシック"/>
            </a:rPr>
            <a:t>65</a:t>
          </a:r>
          <a:r>
            <a:rPr kumimoji="1" lang="ja-JP" altLang="en-US" sz="1200">
              <a:latin typeface="ＭＳ Ｐゴシック"/>
            </a:rPr>
            <a:t>歳以上の高齢者比率は</a:t>
          </a:r>
          <a:r>
            <a:rPr kumimoji="1" lang="en-US" altLang="ja-JP" sz="1200">
              <a:latin typeface="ＭＳ Ｐゴシック"/>
            </a:rPr>
            <a:t>41.7</a:t>
          </a:r>
          <a:r>
            <a:rPr kumimoji="1" lang="ja-JP" altLang="en-US" sz="1200">
              <a:latin typeface="ＭＳ Ｐゴシック"/>
            </a:rPr>
            <a:t>％と高い数値となっており、高齢者扶助に加え、子育て及び障がい者扶助費経費等と増加が予想される。</a:t>
          </a:r>
          <a:endParaRPr kumimoji="1" lang="en-US" altLang="ja-JP" sz="1200">
            <a:latin typeface="ＭＳ Ｐゴシック"/>
          </a:endParaRPr>
        </a:p>
        <a:p>
          <a:r>
            <a:rPr kumimoji="1" lang="ja-JP" altLang="en-US" sz="1200">
              <a:latin typeface="ＭＳ Ｐゴシック"/>
            </a:rPr>
            <a:t>　今後、現状の経常収支比率を維持するよう長期的な計画</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で扶助費を抑える施策の展開が必要となる。</a:t>
          </a:r>
          <a:endParaRPr kumimoji="1" lang="ja-JP" altLang="en-US" sz="12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54</xdr:row>
      <xdr:rowOff>159657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987800" y="93853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146249</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404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a:extLst>
            <a:ext uri="{FF2B5EF4-FFF2-40B4-BE49-F238E27FC236}">
              <a16:creationId xmlns:a16="http://schemas.microsoft.com/office/drawing/2014/main" id="{00000000-0008-0000-0400-0000BD000000}"/>
            </a:ext>
          </a:extLst>
        </xdr:cNvPr>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127000</xdr:rowOff>
    </xdr:from>
    <xdr:to>
      <xdr:col>5</xdr:col>
      <xdr:colOff>549275</xdr:colOff>
      <xdr:row>54</xdr:row>
      <xdr:rowOff>159657</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385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91" name="フローチャート : 判断 190">
          <a:extLst>
            <a:ext uri="{FF2B5EF4-FFF2-40B4-BE49-F238E27FC236}">
              <a16:creationId xmlns:a16="http://schemas.microsoft.com/office/drawing/2014/main" id="{00000000-0008-0000-0400-0000BF000000}"/>
            </a:ext>
          </a:extLst>
        </xdr:cNvPr>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72770</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50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61685</xdr:rowOff>
    </xdr:from>
    <xdr:to>
      <xdr:col>4</xdr:col>
      <xdr:colOff>346075</xdr:colOff>
      <xdr:row>54</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3199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4" name="フローチャート : 判断 193">
          <a:extLst>
            <a:ext uri="{FF2B5EF4-FFF2-40B4-BE49-F238E27FC236}">
              <a16:creationId xmlns:a16="http://schemas.microsoft.com/office/drawing/2014/main" id="{00000000-0008-0000-0400-0000C2000000}"/>
            </a:ext>
          </a:extLst>
        </xdr:cNvPr>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56442</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61685</xdr:rowOff>
    </xdr:from>
    <xdr:to>
      <xdr:col>3</xdr:col>
      <xdr:colOff>142875</xdr:colOff>
      <xdr:row>54</xdr:row>
      <xdr:rowOff>94343</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1320800" y="9319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a:extLst>
            <a:ext uri="{FF2B5EF4-FFF2-40B4-BE49-F238E27FC236}">
              <a16:creationId xmlns:a16="http://schemas.microsoft.com/office/drawing/2014/main" id="{00000000-0008-0000-0400-0000C5000000}"/>
            </a:ext>
          </a:extLst>
        </xdr:cNvPr>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a:extLst>
            <a:ext uri="{FF2B5EF4-FFF2-40B4-BE49-F238E27FC236}">
              <a16:creationId xmlns:a16="http://schemas.microsoft.com/office/drawing/2014/main" id="{00000000-0008-0000-0400-0000C7000000}"/>
            </a:ext>
          </a:extLst>
        </xdr:cNvPr>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06" name="円/楕円 205">
          <a:extLst>
            <a:ext uri="{FF2B5EF4-FFF2-40B4-BE49-F238E27FC236}">
              <a16:creationId xmlns:a16="http://schemas.microsoft.com/office/drawing/2014/main" id="{00000000-0008-0000-0400-0000CE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92727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108857</xdr:rowOff>
    </xdr:from>
    <xdr:to>
      <xdr:col>5</xdr:col>
      <xdr:colOff>600075</xdr:colOff>
      <xdr:row>55</xdr:row>
      <xdr:rowOff>39007</xdr:rowOff>
    </xdr:to>
    <xdr:sp macro="" textlink="">
      <xdr:nvSpPr>
        <xdr:cNvPr id="208" name="円/楕円 207">
          <a:extLst>
            <a:ext uri="{FF2B5EF4-FFF2-40B4-BE49-F238E27FC236}">
              <a16:creationId xmlns:a16="http://schemas.microsoft.com/office/drawing/2014/main" id="{00000000-0008-0000-0400-0000D0000000}"/>
            </a:ext>
          </a:extLst>
        </xdr:cNvPr>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49184</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76200</xdr:rowOff>
    </xdr:from>
    <xdr:to>
      <xdr:col>4</xdr:col>
      <xdr:colOff>396875</xdr:colOff>
      <xdr:row>55</xdr:row>
      <xdr:rowOff>6350</xdr:rowOff>
    </xdr:to>
    <xdr:sp macro="" textlink="">
      <xdr:nvSpPr>
        <xdr:cNvPr id="210" name="円/楕円 209">
          <a:extLst>
            <a:ext uri="{FF2B5EF4-FFF2-40B4-BE49-F238E27FC236}">
              <a16:creationId xmlns:a16="http://schemas.microsoft.com/office/drawing/2014/main" id="{00000000-0008-0000-0400-0000D2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xdr:rowOff>
    </xdr:from>
    <xdr:to>
      <xdr:col>3</xdr:col>
      <xdr:colOff>193675</xdr:colOff>
      <xdr:row>54</xdr:row>
      <xdr:rowOff>112485</xdr:rowOff>
    </xdr:to>
    <xdr:sp macro="" textlink="">
      <xdr:nvSpPr>
        <xdr:cNvPr id="212" name="円/楕円 211">
          <a:extLst>
            <a:ext uri="{FF2B5EF4-FFF2-40B4-BE49-F238E27FC236}">
              <a16:creationId xmlns:a16="http://schemas.microsoft.com/office/drawing/2014/main" id="{00000000-0008-0000-0400-0000D4000000}"/>
            </a:ext>
          </a:extLst>
        </xdr:cNvPr>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122662</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14" name="円/楕円 213">
          <a:extLst>
            <a:ext uri="{FF2B5EF4-FFF2-40B4-BE49-F238E27FC236}">
              <a16:creationId xmlns:a16="http://schemas.microsoft.com/office/drawing/2014/main" id="{00000000-0008-0000-0400-0000D6000000}"/>
            </a:ext>
          </a:extLst>
        </xdr:cNvPr>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155320</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平成</a:t>
          </a:r>
          <a:r>
            <a:rPr kumimoji="1" lang="en-US" altLang="ja-JP" sz="1200">
              <a:latin typeface="ＭＳ Ｐゴシック"/>
            </a:rPr>
            <a:t>27</a:t>
          </a:r>
          <a:r>
            <a:rPr kumimoji="1" lang="ja-JP" altLang="en-US" sz="1200">
              <a:latin typeface="ＭＳ Ｐゴシック"/>
            </a:rPr>
            <a:t>年度から変動が大きく、類似団体平均値と比較しても数値の差が高くなっている。</a:t>
          </a:r>
          <a:endParaRPr kumimoji="1" lang="en-US" altLang="ja-JP" sz="1200">
            <a:latin typeface="ＭＳ Ｐゴシック"/>
          </a:endParaRPr>
        </a:p>
        <a:p>
          <a:r>
            <a:rPr kumimoji="1" lang="ja-JP" altLang="en-US" sz="1200">
              <a:latin typeface="ＭＳ Ｐゴシック"/>
            </a:rPr>
            <a:t>　これは、診療所建設における公債費の償還が発生し、繰入金が増額となったことが大きな要因となっている。また、他の特別会計においても増加傾向にあり、特に下水・簡水事業においては公営企業の健全化計画を策定し、経営対策を図るものとする。</a:t>
          </a:r>
        </a:p>
      </xdr:txBody>
    </xdr:sp>
    <xdr:clientData/>
  </xdr:twoCellAnchor>
  <xdr:oneCellAnchor>
    <xdr:from>
      <xdr:col>18</xdr:col>
      <xdr:colOff>44450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24130</xdr:rowOff>
    </xdr:from>
    <xdr:to>
      <xdr:col>24</xdr:col>
      <xdr:colOff>31750</xdr:colOff>
      <xdr:row>57</xdr:row>
      <xdr:rowOff>51562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79678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24147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7" name="フローチャート : 判断 246">
          <a:extLst>
            <a:ext uri="{FF2B5EF4-FFF2-40B4-BE49-F238E27FC236}">
              <a16:creationId xmlns:a16="http://schemas.microsoft.com/office/drawing/2014/main" id="{00000000-0008-0000-0400-0000F7000000}"/>
            </a:ext>
          </a:extLst>
        </xdr:cNvPr>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30988</xdr:rowOff>
    </xdr:from>
    <xdr:to>
      <xdr:col>22</xdr:col>
      <xdr:colOff>565150</xdr:colOff>
      <xdr:row>57</xdr:row>
      <xdr:rowOff>51562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632188"/>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a:extLst>
            <a:ext uri="{FF2B5EF4-FFF2-40B4-BE49-F238E27FC236}">
              <a16:creationId xmlns:a16="http://schemas.microsoft.com/office/drawing/2014/main" id="{00000000-0008-0000-0400-0000F9000000}"/>
            </a:ext>
          </a:extLst>
        </xdr:cNvPr>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30988</xdr:rowOff>
    </xdr:from>
    <xdr:to>
      <xdr:col>21</xdr:col>
      <xdr:colOff>361950</xdr:colOff>
      <xdr:row>56</xdr:row>
      <xdr:rowOff>145288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63218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a:extLst>
            <a:ext uri="{FF2B5EF4-FFF2-40B4-BE49-F238E27FC236}">
              <a16:creationId xmlns:a16="http://schemas.microsoft.com/office/drawing/2014/main" id="{00000000-0008-0000-0400-0000FC000000}"/>
            </a:ext>
          </a:extLst>
        </xdr:cNvPr>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145288</xdr:rowOff>
    </xdr:from>
    <xdr:to>
      <xdr:col>20</xdr:col>
      <xdr:colOff>158750</xdr:colOff>
      <xdr:row>57</xdr:row>
      <xdr:rowOff>88138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74648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5" name="フローチャート : 判断 254">
          <a:extLst>
            <a:ext uri="{FF2B5EF4-FFF2-40B4-BE49-F238E27FC236}">
              <a16:creationId xmlns:a16="http://schemas.microsoft.com/office/drawing/2014/main" id="{00000000-0008-0000-0400-0000FF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105681</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57" name="フローチャート : 判断 256">
          <a:extLst>
            <a:ext uri="{FF2B5EF4-FFF2-40B4-BE49-F238E27FC236}">
              <a16:creationId xmlns:a16="http://schemas.microsoft.com/office/drawing/2014/main" id="{00000000-0008-0000-0400-000001010000}"/>
            </a:ext>
          </a:extLst>
        </xdr:cNvPr>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96537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64" name="円/楕円 263">
          <a:extLst>
            <a:ext uri="{FF2B5EF4-FFF2-40B4-BE49-F238E27FC236}">
              <a16:creationId xmlns:a16="http://schemas.microsoft.com/office/drawing/2014/main" id="{00000000-0008-0000-0400-000008010000}"/>
            </a:ext>
          </a:extLst>
        </xdr:cNvPr>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116857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762</xdr:rowOff>
    </xdr:from>
    <xdr:to>
      <xdr:col>22</xdr:col>
      <xdr:colOff>615950</xdr:colOff>
      <xdr:row>57</xdr:row>
      <xdr:rowOff>102362</xdr:rowOff>
    </xdr:to>
    <xdr:sp macro="" textlink="">
      <xdr:nvSpPr>
        <xdr:cNvPr id="266" name="円/楕円 265">
          <a:extLst>
            <a:ext uri="{FF2B5EF4-FFF2-40B4-BE49-F238E27FC236}">
              <a16:creationId xmlns:a16="http://schemas.microsoft.com/office/drawing/2014/main" id="{00000000-0008-0000-0400-00000A010000}"/>
            </a:ext>
          </a:extLst>
        </xdr:cNvPr>
        <xdr:cNvSpPr/>
      </xdr:nvSpPr>
      <xdr:spPr>
        <a:xfrm>
          <a:off x="15621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87139</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151638</xdr:rowOff>
    </xdr:from>
    <xdr:to>
      <xdr:col>21</xdr:col>
      <xdr:colOff>412750</xdr:colOff>
      <xdr:row>56</xdr:row>
      <xdr:rowOff>81788</xdr:rowOff>
    </xdr:to>
    <xdr:sp macro="" textlink="">
      <xdr:nvSpPr>
        <xdr:cNvPr id="268" name="円/楕円 267">
          <a:extLst>
            <a:ext uri="{FF2B5EF4-FFF2-40B4-BE49-F238E27FC236}">
              <a16:creationId xmlns:a16="http://schemas.microsoft.com/office/drawing/2014/main" id="{00000000-0008-0000-0400-00000C010000}"/>
            </a:ext>
          </a:extLst>
        </xdr:cNvPr>
        <xdr:cNvSpPr/>
      </xdr:nvSpPr>
      <xdr:spPr>
        <a:xfrm>
          <a:off x="14732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91965</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94488</xdr:rowOff>
    </xdr:from>
    <xdr:to>
      <xdr:col>20</xdr:col>
      <xdr:colOff>209550</xdr:colOff>
      <xdr:row>57</xdr:row>
      <xdr:rowOff>24638</xdr:rowOff>
    </xdr:to>
    <xdr:sp macro="" textlink="">
      <xdr:nvSpPr>
        <xdr:cNvPr id="270" name="円/楕円 269">
          <a:extLst>
            <a:ext uri="{FF2B5EF4-FFF2-40B4-BE49-F238E27FC236}">
              <a16:creationId xmlns:a16="http://schemas.microsoft.com/office/drawing/2014/main" id="{00000000-0008-0000-0400-00000E010000}"/>
            </a:ext>
          </a:extLst>
        </xdr:cNvPr>
        <xdr:cNvSpPr/>
      </xdr:nvSpPr>
      <xdr:spPr>
        <a:xfrm>
          <a:off x="13843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9415</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37338</xdr:rowOff>
    </xdr:from>
    <xdr:to>
      <xdr:col>19</xdr:col>
      <xdr:colOff>6350</xdr:colOff>
      <xdr:row>57</xdr:row>
      <xdr:rowOff>138938</xdr:rowOff>
    </xdr:to>
    <xdr:sp macro="" textlink="">
      <xdr:nvSpPr>
        <xdr:cNvPr id="272" name="円/楕円 271">
          <a:extLst>
            <a:ext uri="{FF2B5EF4-FFF2-40B4-BE49-F238E27FC236}">
              <a16:creationId xmlns:a16="http://schemas.microsoft.com/office/drawing/2014/main" id="{00000000-0008-0000-0400-000010010000}"/>
            </a:ext>
          </a:extLst>
        </xdr:cNvPr>
        <xdr:cNvSpPr/>
      </xdr:nvSpPr>
      <xdr:spPr>
        <a:xfrm>
          <a:off x="129540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123715</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89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ほぼ横ばいの傾向に有り、類似団体平均値と併行して推移している。補助費等については、産業等生産基盤への助成経費がほとんどを占め、その他経費を考慮しても経済情勢による施策に大きく左右される。今後も基盤弱体化の防止を図ることから数値の伸びが予想されるが、特定財源を積極的に活用し、また、費用対効果を常に検証しながら見直しの検討も行い、適正な住民サービスに努めることとする。</a:t>
          </a:r>
          <a:endParaRPr kumimoji="1" lang="en-US" altLang="ja-JP" sz="1200">
            <a:latin typeface="ＭＳ Ｐゴシック"/>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12700</xdr:rowOff>
    </xdr:from>
    <xdr:to>
      <xdr:col>24</xdr:col>
      <xdr:colOff>31750</xdr:colOff>
      <xdr:row>36</xdr:row>
      <xdr:rowOff>12700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184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a:extLst>
            <a:ext uri="{FF2B5EF4-FFF2-40B4-BE49-F238E27FC236}">
              <a16:creationId xmlns:a16="http://schemas.microsoft.com/office/drawing/2014/main" id="{00000000-0008-0000-0400-000031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129286</xdr:rowOff>
    </xdr:from>
    <xdr:to>
      <xdr:col>22</xdr:col>
      <xdr:colOff>565150</xdr:colOff>
      <xdr:row>36</xdr:row>
      <xdr:rowOff>12700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1300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a:extLst>
            <a:ext uri="{FF2B5EF4-FFF2-40B4-BE49-F238E27FC236}">
              <a16:creationId xmlns:a16="http://schemas.microsoft.com/office/drawing/2014/main" id="{00000000-0008-0000-0400-000033010000}"/>
            </a:ext>
          </a:extLst>
        </xdr:cNvPr>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124714</xdr:rowOff>
    </xdr:from>
    <xdr:to>
      <xdr:col>21</xdr:col>
      <xdr:colOff>361950</xdr:colOff>
      <xdr:row>35</xdr:row>
      <xdr:rowOff>129286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1254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10" name="フローチャート : 判断 309">
          <a:extLst>
            <a:ext uri="{FF2B5EF4-FFF2-40B4-BE49-F238E27FC236}">
              <a16:creationId xmlns:a16="http://schemas.microsoft.com/office/drawing/2014/main" id="{00000000-0008-0000-0400-000036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144289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124714</xdr:rowOff>
    </xdr:from>
    <xdr:to>
      <xdr:col>20</xdr:col>
      <xdr:colOff>158750</xdr:colOff>
      <xdr:row>35</xdr:row>
      <xdr:rowOff>143002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1254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a:extLst>
            <a:ext uri="{FF2B5EF4-FFF2-40B4-BE49-F238E27FC236}">
              <a16:creationId xmlns:a16="http://schemas.microsoft.com/office/drawing/2014/main" id="{00000000-0008-0000-0400-000039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5" name="フローチャート : 判断 314">
          <a:extLst>
            <a:ext uri="{FF2B5EF4-FFF2-40B4-BE49-F238E27FC236}">
              <a16:creationId xmlns:a16="http://schemas.microsoft.com/office/drawing/2014/main"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116857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133350</xdr:rowOff>
    </xdr:from>
    <xdr:to>
      <xdr:col>24</xdr:col>
      <xdr:colOff>82550</xdr:colOff>
      <xdr:row>36</xdr:row>
      <xdr:rowOff>63500</xdr:rowOff>
    </xdr:to>
    <xdr:sp macro="" textlink="">
      <xdr:nvSpPr>
        <xdr:cNvPr id="322" name="円/楕円 321">
          <a:extLst>
            <a:ext uri="{FF2B5EF4-FFF2-40B4-BE49-F238E27FC236}">
              <a16:creationId xmlns:a16="http://schemas.microsoft.com/office/drawing/2014/main" id="{00000000-0008-0000-0400-000042010000}"/>
            </a:ext>
          </a:extLst>
        </xdr:cNvPr>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149877</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133350</xdr:rowOff>
    </xdr:from>
    <xdr:to>
      <xdr:col>22</xdr:col>
      <xdr:colOff>615950</xdr:colOff>
      <xdr:row>36</xdr:row>
      <xdr:rowOff>63500</xdr:rowOff>
    </xdr:to>
    <xdr:sp macro="" textlink="">
      <xdr:nvSpPr>
        <xdr:cNvPr id="324" name="円/楕円 323">
          <a:extLst>
            <a:ext uri="{FF2B5EF4-FFF2-40B4-BE49-F238E27FC236}">
              <a16:creationId xmlns:a16="http://schemas.microsoft.com/office/drawing/2014/main" id="{00000000-0008-0000-0400-000044010000}"/>
            </a:ext>
          </a:extLst>
        </xdr:cNvPr>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73677</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78486</xdr:rowOff>
    </xdr:from>
    <xdr:to>
      <xdr:col>21</xdr:col>
      <xdr:colOff>412750</xdr:colOff>
      <xdr:row>36</xdr:row>
      <xdr:rowOff>8636</xdr:rowOff>
    </xdr:to>
    <xdr:sp macro="" textlink="">
      <xdr:nvSpPr>
        <xdr:cNvPr id="326" name="円/楕円 325">
          <a:extLst>
            <a:ext uri="{FF2B5EF4-FFF2-40B4-BE49-F238E27FC236}">
              <a16:creationId xmlns:a16="http://schemas.microsoft.com/office/drawing/2014/main" id="{00000000-0008-0000-0400-000046010000}"/>
            </a:ext>
          </a:extLst>
        </xdr:cNvPr>
        <xdr:cNvSpPr/>
      </xdr:nvSpPr>
      <xdr:spPr>
        <a:xfrm>
          <a:off x="14732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18813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73914</xdr:rowOff>
    </xdr:from>
    <xdr:to>
      <xdr:col>20</xdr:col>
      <xdr:colOff>209550</xdr:colOff>
      <xdr:row>36</xdr:row>
      <xdr:rowOff>4064</xdr:rowOff>
    </xdr:to>
    <xdr:sp macro="" textlink="">
      <xdr:nvSpPr>
        <xdr:cNvPr id="328" name="円/楕円 327">
          <a:extLst>
            <a:ext uri="{FF2B5EF4-FFF2-40B4-BE49-F238E27FC236}">
              <a16:creationId xmlns:a16="http://schemas.microsoft.com/office/drawing/2014/main" id="{00000000-0008-0000-0400-000048010000}"/>
            </a:ext>
          </a:extLst>
        </xdr:cNvPr>
        <xdr:cNvSpPr/>
      </xdr:nvSpPr>
      <xdr:spPr>
        <a:xfrm>
          <a:off x="13843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14241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92202</xdr:rowOff>
    </xdr:from>
    <xdr:to>
      <xdr:col>19</xdr:col>
      <xdr:colOff>6350</xdr:colOff>
      <xdr:row>36</xdr:row>
      <xdr:rowOff>22352</xdr:rowOff>
    </xdr:to>
    <xdr:sp macro="" textlink="">
      <xdr:nvSpPr>
        <xdr:cNvPr id="330" name="円/楕円 329">
          <a:extLst>
            <a:ext uri="{FF2B5EF4-FFF2-40B4-BE49-F238E27FC236}">
              <a16:creationId xmlns:a16="http://schemas.microsoft.com/office/drawing/2014/main" id="{00000000-0008-0000-0400-00004A010000}"/>
            </a:ext>
          </a:extLst>
        </xdr:cNvPr>
        <xdr:cNvSpPr/>
      </xdr:nvSpPr>
      <xdr:spPr>
        <a:xfrm>
          <a:off x="12954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32529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類似団体平均値より高い数値となっているが、年々低下しており、平成</a:t>
          </a:r>
          <a:r>
            <a:rPr kumimoji="1" lang="en-US" altLang="ja-JP" sz="1200">
              <a:latin typeface="ＭＳ Ｐゴシック"/>
            </a:rPr>
            <a:t>24</a:t>
          </a:r>
          <a:r>
            <a:rPr kumimoji="1" lang="ja-JP" altLang="en-US" sz="1200">
              <a:latin typeface="ＭＳ Ｐゴシック"/>
            </a:rPr>
            <a:t>年度と比較し、</a:t>
          </a:r>
          <a:r>
            <a:rPr kumimoji="1" lang="en-US" altLang="ja-JP" sz="1200">
              <a:latin typeface="ＭＳ Ｐゴシック"/>
            </a:rPr>
            <a:t>2.8</a:t>
          </a:r>
          <a:r>
            <a:rPr kumimoji="1" lang="ja-JP" altLang="en-US" sz="1200">
              <a:latin typeface="ＭＳ Ｐゴシック"/>
            </a:rPr>
            <a:t>ポイント減少した。</a:t>
          </a:r>
          <a:endParaRPr kumimoji="1" lang="en-US" altLang="ja-JP" sz="1200">
            <a:latin typeface="ＭＳ Ｐゴシック"/>
          </a:endParaRPr>
        </a:p>
        <a:p>
          <a:r>
            <a:rPr kumimoji="1" lang="ja-JP" altLang="en-US" sz="1200">
              <a:latin typeface="ＭＳ Ｐゴシック"/>
            </a:rPr>
            <a:t>　近年は単年度における起債発行を元金償還額を超えないようにする方針から公債費が抑えられ、併せて過去の有利な地方債以外の償還が終了時期を迎えている。</a:t>
          </a:r>
          <a:endParaRPr kumimoji="1" lang="en-US" altLang="ja-JP" sz="1200">
            <a:latin typeface="ＭＳ Ｐゴシック"/>
          </a:endParaRPr>
        </a:p>
        <a:p>
          <a:r>
            <a:rPr kumimoji="1" lang="ja-JP" altLang="en-US" sz="1200">
              <a:latin typeface="ＭＳ Ｐゴシック"/>
            </a:rPr>
            <a:t>　元金の償還は平成</a:t>
          </a:r>
          <a:r>
            <a:rPr kumimoji="1" lang="en-US" altLang="ja-JP" sz="1200">
              <a:latin typeface="ＭＳ Ｐゴシック"/>
            </a:rPr>
            <a:t>15</a:t>
          </a:r>
          <a:r>
            <a:rPr kumimoji="1" lang="ja-JP" altLang="en-US" sz="1200">
              <a:latin typeface="ＭＳ Ｐゴシック"/>
            </a:rPr>
            <a:t>年度の</a:t>
          </a:r>
          <a:r>
            <a:rPr kumimoji="1" lang="en-US" altLang="ja-JP" sz="1200">
              <a:latin typeface="ＭＳ Ｐゴシック"/>
            </a:rPr>
            <a:t>7</a:t>
          </a:r>
          <a:r>
            <a:rPr kumimoji="1" lang="ja-JP" altLang="en-US" sz="1200">
              <a:latin typeface="ＭＳ Ｐゴシック"/>
            </a:rPr>
            <a:t>億</a:t>
          </a:r>
          <a:r>
            <a:rPr kumimoji="1" lang="en-US" altLang="ja-JP" sz="1200">
              <a:latin typeface="ＭＳ Ｐゴシック"/>
            </a:rPr>
            <a:t>7</a:t>
          </a:r>
          <a:r>
            <a:rPr kumimoji="1" lang="ja-JP" altLang="en-US" sz="1200">
              <a:latin typeface="ＭＳ Ｐゴシック"/>
            </a:rPr>
            <a:t>千万円をピークに</a:t>
          </a:r>
          <a:r>
            <a:rPr kumimoji="1" lang="en-US" altLang="ja-JP" sz="1200">
              <a:latin typeface="ＭＳ Ｐゴシック"/>
            </a:rPr>
            <a:t>3</a:t>
          </a:r>
          <a:r>
            <a:rPr kumimoji="1" lang="ja-JP" altLang="en-US" sz="1200">
              <a:latin typeface="ＭＳ Ｐゴシック"/>
            </a:rPr>
            <a:t>億円を下回っているものの住民サービスの低下を招くことのないよう有利な地方債を有効に活用し、財源確保を図ることとする。</a:t>
          </a:r>
        </a:p>
      </xdr:txBody>
    </xdr:sp>
    <xdr:clientData/>
  </xdr:twoCellAnchor>
  <xdr:oneCellAnchor>
    <xdr:from>
      <xdr:col>1</xdr:col>
      <xdr:colOff>28575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31750</xdr:rowOff>
    </xdr:from>
    <xdr:to>
      <xdr:col>7</xdr:col>
      <xdr:colOff>15875</xdr:colOff>
      <xdr:row>77</xdr:row>
      <xdr:rowOff>58420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2334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123207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5" name="フローチャート : 判断 364">
          <a:extLst>
            <a:ext uri="{FF2B5EF4-FFF2-40B4-BE49-F238E27FC236}">
              <a16:creationId xmlns:a16="http://schemas.microsoft.com/office/drawing/2014/main" id="{00000000-0008-0000-0400-00006D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58420</xdr:rowOff>
    </xdr:from>
    <xdr:to>
      <xdr:col>5</xdr:col>
      <xdr:colOff>549275</xdr:colOff>
      <xdr:row>77</xdr:row>
      <xdr:rowOff>130811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26007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7" name="フローチャート : 判断 366">
          <a:extLst>
            <a:ext uri="{FF2B5EF4-FFF2-40B4-BE49-F238E27FC236}">
              <a16:creationId xmlns:a16="http://schemas.microsoft.com/office/drawing/2014/main" id="{00000000-0008-0000-0400-00006F010000}"/>
            </a:ext>
          </a:extLst>
        </xdr:cNvPr>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35577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89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111761</xdr:rowOff>
    </xdr:from>
    <xdr:to>
      <xdr:col>4</xdr:col>
      <xdr:colOff>346075</xdr:colOff>
      <xdr:row>77</xdr:row>
      <xdr:rowOff>130811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3134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0" name="フローチャート : 判断 369">
          <a:extLst>
            <a:ext uri="{FF2B5EF4-FFF2-40B4-BE49-F238E27FC236}">
              <a16:creationId xmlns:a16="http://schemas.microsoft.com/office/drawing/2014/main" id="{00000000-0008-0000-0400-000072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111761</xdr:rowOff>
    </xdr:from>
    <xdr:to>
      <xdr:col>3</xdr:col>
      <xdr:colOff>142875</xdr:colOff>
      <xdr:row>77</xdr:row>
      <xdr:rowOff>138430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3134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133350</xdr:rowOff>
    </xdr:from>
    <xdr:to>
      <xdr:col>3</xdr:col>
      <xdr:colOff>193675</xdr:colOff>
      <xdr:row>77</xdr:row>
      <xdr:rowOff>63500</xdr:rowOff>
    </xdr:to>
    <xdr:sp macro="" textlink="">
      <xdr:nvSpPr>
        <xdr:cNvPr id="373" name="フローチャート : 判断 372">
          <a:extLst>
            <a:ext uri="{FF2B5EF4-FFF2-40B4-BE49-F238E27FC236}">
              <a16:creationId xmlns:a16="http://schemas.microsoft.com/office/drawing/2014/main" id="{00000000-0008-0000-0400-000075010000}"/>
            </a:ext>
          </a:extLst>
        </xdr:cNvPr>
        <xdr:cNvSpPr/>
      </xdr:nvSpPr>
      <xdr:spPr>
        <a:xfrm>
          <a:off x="2159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73677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140970</xdr:rowOff>
    </xdr:from>
    <xdr:to>
      <xdr:col>1</xdr:col>
      <xdr:colOff>676275</xdr:colOff>
      <xdr:row>77</xdr:row>
      <xdr:rowOff>71120</xdr:rowOff>
    </xdr:to>
    <xdr:sp macro="" textlink="">
      <xdr:nvSpPr>
        <xdr:cNvPr id="375" name="フローチャート : 判断 374">
          <a:extLst>
            <a:ext uri="{FF2B5EF4-FFF2-40B4-BE49-F238E27FC236}">
              <a16:creationId xmlns:a16="http://schemas.microsoft.com/office/drawing/2014/main" id="{00000000-0008-0000-0400-000077010000}"/>
            </a:ext>
          </a:extLst>
        </xdr:cNvPr>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81297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152400</xdr:rowOff>
    </xdr:from>
    <xdr:to>
      <xdr:col>7</xdr:col>
      <xdr:colOff>66675</xdr:colOff>
      <xdr:row>77</xdr:row>
      <xdr:rowOff>82550</xdr:rowOff>
    </xdr:to>
    <xdr:sp macro="" textlink="">
      <xdr:nvSpPr>
        <xdr:cNvPr id="382" name="円/楕円 381">
          <a:extLst>
            <a:ext uri="{FF2B5EF4-FFF2-40B4-BE49-F238E27FC236}">
              <a16:creationId xmlns:a16="http://schemas.microsoft.com/office/drawing/2014/main" id="{00000000-0008-0000-0400-00007E010000}"/>
            </a:ext>
          </a:extLst>
        </xdr:cNvPr>
        <xdr:cNvSpPr/>
      </xdr:nvSpPr>
      <xdr:spPr>
        <a:xfrm>
          <a:off x="4775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124477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7620</xdr:rowOff>
    </xdr:from>
    <xdr:to>
      <xdr:col>5</xdr:col>
      <xdr:colOff>600075</xdr:colOff>
      <xdr:row>77</xdr:row>
      <xdr:rowOff>109220</xdr:rowOff>
    </xdr:to>
    <xdr:sp macro="" textlink="">
      <xdr:nvSpPr>
        <xdr:cNvPr id="384" name="円/楕円 383">
          <a:extLst>
            <a:ext uri="{FF2B5EF4-FFF2-40B4-BE49-F238E27FC236}">
              <a16:creationId xmlns:a16="http://schemas.microsoft.com/office/drawing/2014/main" id="{00000000-0008-0000-0400-000080010000}"/>
            </a:ext>
          </a:extLst>
        </xdr:cNvPr>
        <xdr:cNvSpPr/>
      </xdr:nvSpPr>
      <xdr:spPr>
        <a:xfrm>
          <a:off x="3937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93997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295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80011</xdr:rowOff>
    </xdr:from>
    <xdr:to>
      <xdr:col>4</xdr:col>
      <xdr:colOff>396875</xdr:colOff>
      <xdr:row>78</xdr:row>
      <xdr:rowOff>10161</xdr:rowOff>
    </xdr:to>
    <xdr:sp macro="" textlink="">
      <xdr:nvSpPr>
        <xdr:cNvPr id="386" name="円/楕円 385">
          <a:extLst>
            <a:ext uri="{FF2B5EF4-FFF2-40B4-BE49-F238E27FC236}">
              <a16:creationId xmlns:a16="http://schemas.microsoft.com/office/drawing/2014/main" id="{00000000-0008-0000-0400-000082010000}"/>
            </a:ext>
          </a:extLst>
        </xdr:cNvPr>
        <xdr:cNvSpPr/>
      </xdr:nvSpPr>
      <xdr:spPr>
        <a:xfrm>
          <a:off x="3048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166388</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60961</xdr:rowOff>
    </xdr:from>
    <xdr:to>
      <xdr:col>3</xdr:col>
      <xdr:colOff>193675</xdr:colOff>
      <xdr:row>77</xdr:row>
      <xdr:rowOff>162561</xdr:rowOff>
    </xdr:to>
    <xdr:sp macro="" textlink="">
      <xdr:nvSpPr>
        <xdr:cNvPr id="388" name="円/楕円 387">
          <a:extLst>
            <a:ext uri="{FF2B5EF4-FFF2-40B4-BE49-F238E27FC236}">
              <a16:creationId xmlns:a16="http://schemas.microsoft.com/office/drawing/2014/main" id="{00000000-0008-0000-0400-000084010000}"/>
            </a:ext>
          </a:extLst>
        </xdr:cNvPr>
        <xdr:cNvSpPr/>
      </xdr:nvSpPr>
      <xdr:spPr>
        <a:xfrm>
          <a:off x="2159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147338</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90" name="円/楕円 389">
          <a:extLst>
            <a:ext uri="{FF2B5EF4-FFF2-40B4-BE49-F238E27FC236}">
              <a16:creationId xmlns:a16="http://schemas.microsoft.com/office/drawing/2014/main" id="{00000000-0008-0000-0400-000086010000}"/>
            </a:ext>
          </a:extLst>
        </xdr:cNvPr>
        <xdr:cNvSpPr/>
      </xdr:nvSpPr>
      <xdr:spPr>
        <a:xfrm>
          <a:off x="1270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2557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当該数値は過去、横ばい傾向であり、類似団体平均値と比較しても弾力性のある健全項目であると考える。</a:t>
          </a:r>
          <a:endParaRPr kumimoji="1" lang="en-US" altLang="ja-JP" sz="1200">
            <a:latin typeface="ＭＳ Ｐゴシック"/>
          </a:endParaRPr>
        </a:p>
        <a:p>
          <a:r>
            <a:rPr kumimoji="1" lang="ja-JP" altLang="en-US" sz="1200">
              <a:latin typeface="ＭＳ Ｐゴシック"/>
            </a:rPr>
            <a:t>　今後も財政運営への圧迫抑制に努め、年度変動及び類似団体平均値との比較を行い、適正な住民サービスと健全な財政運営を図るものとする。</a:t>
          </a:r>
          <a:endParaRPr kumimoji="1" lang="en-US" altLang="ja-JP" sz="1200">
            <a:latin typeface="ＭＳ Ｐゴシック"/>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97608</xdr:rowOff>
    </xdr:from>
    <xdr:to>
      <xdr:col>24</xdr:col>
      <xdr:colOff>31750</xdr:colOff>
      <xdr:row>76</xdr:row>
      <xdr:rowOff>140063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127808"/>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110326</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140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8" name="フローチャート : 判断 427">
          <a:extLst>
            <a:ext uri="{FF2B5EF4-FFF2-40B4-BE49-F238E27FC236}">
              <a16:creationId xmlns:a16="http://schemas.microsoft.com/office/drawing/2014/main" id="{00000000-0008-0000-0400-0000AC010000}"/>
            </a:ext>
          </a:extLst>
        </xdr:cNvPr>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158024</xdr:rowOff>
    </xdr:from>
    <xdr:to>
      <xdr:col>22</xdr:col>
      <xdr:colOff>565150</xdr:colOff>
      <xdr:row>76</xdr:row>
      <xdr:rowOff>140063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016774"/>
          <a:ext cx="889000" cy="15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30" name="フローチャート : 判断 429">
          <a:extLst>
            <a:ext uri="{FF2B5EF4-FFF2-40B4-BE49-F238E27FC236}">
              <a16:creationId xmlns:a16="http://schemas.microsoft.com/office/drawing/2014/main" id="{00000000-0008-0000-0400-0000AE010000}"/>
            </a:ext>
          </a:extLst>
        </xdr:cNvPr>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29590</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888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158024</xdr:rowOff>
    </xdr:from>
    <xdr:to>
      <xdr:col>21</xdr:col>
      <xdr:colOff>361950</xdr:colOff>
      <xdr:row>75</xdr:row>
      <xdr:rowOff>158024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0167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128451</xdr:rowOff>
    </xdr:from>
    <xdr:to>
      <xdr:col>21</xdr:col>
      <xdr:colOff>412750</xdr:colOff>
      <xdr:row>77</xdr:row>
      <xdr:rowOff>58601</xdr:rowOff>
    </xdr:to>
    <xdr:sp macro="" textlink="">
      <xdr:nvSpPr>
        <xdr:cNvPr id="433" name="フローチャート : 判断 432">
          <a:extLst>
            <a:ext uri="{FF2B5EF4-FFF2-40B4-BE49-F238E27FC236}">
              <a16:creationId xmlns:a16="http://schemas.microsoft.com/office/drawing/2014/main" id="{00000000-0008-0000-0400-0000B1010000}"/>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43378</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158024</xdr:rowOff>
    </xdr:from>
    <xdr:to>
      <xdr:col>20</xdr:col>
      <xdr:colOff>158750</xdr:colOff>
      <xdr:row>76</xdr:row>
      <xdr:rowOff>78014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01677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33745</xdr:rowOff>
    </xdr:from>
    <xdr:to>
      <xdr:col>20</xdr:col>
      <xdr:colOff>209550</xdr:colOff>
      <xdr:row>76</xdr:row>
      <xdr:rowOff>135345</xdr:rowOff>
    </xdr:to>
    <xdr:sp macro="" textlink="">
      <xdr:nvSpPr>
        <xdr:cNvPr id="436" name="フローチャート : 判断 435">
          <a:extLst>
            <a:ext uri="{FF2B5EF4-FFF2-40B4-BE49-F238E27FC236}">
              <a16:creationId xmlns:a16="http://schemas.microsoft.com/office/drawing/2014/main" id="{00000000-0008-0000-0400-0000B4010000}"/>
            </a:ext>
          </a:extLst>
        </xdr:cNvPr>
        <xdr:cNvSpPr/>
      </xdr:nvSpPr>
      <xdr:spPr>
        <a:xfrm>
          <a:off x="13843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120122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15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38" name="フローチャート : 判断 437">
          <a:extLst>
            <a:ext uri="{FF2B5EF4-FFF2-40B4-BE49-F238E27FC236}">
              <a16:creationId xmlns:a16="http://schemas.microsoft.com/office/drawing/2014/main" id="{00000000-0008-0000-0400-0000B6010000}"/>
            </a:ext>
          </a:extLst>
        </xdr:cNvPr>
        <xdr:cNvSpPr/>
      </xdr:nvSpPr>
      <xdr:spPr>
        <a:xfrm>
          <a:off x="12954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135726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46808</xdr:rowOff>
    </xdr:from>
    <xdr:to>
      <xdr:col>24</xdr:col>
      <xdr:colOff>82550</xdr:colOff>
      <xdr:row>76</xdr:row>
      <xdr:rowOff>148408</xdr:rowOff>
    </xdr:to>
    <xdr:sp macro="" textlink="">
      <xdr:nvSpPr>
        <xdr:cNvPr id="445" name="円/楕円 444">
          <a:extLst>
            <a:ext uri="{FF2B5EF4-FFF2-40B4-BE49-F238E27FC236}">
              <a16:creationId xmlns:a16="http://schemas.microsoft.com/office/drawing/2014/main" id="{00000000-0008-0000-0400-0000BD010000}"/>
            </a:ext>
          </a:extLst>
        </xdr:cNvPr>
        <xdr:cNvSpPr/>
      </xdr:nvSpPr>
      <xdr:spPr>
        <a:xfrm>
          <a:off x="16459200" y="130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63336</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92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89263</xdr:rowOff>
    </xdr:from>
    <xdr:to>
      <xdr:col>22</xdr:col>
      <xdr:colOff>615950</xdr:colOff>
      <xdr:row>77</xdr:row>
      <xdr:rowOff>19413</xdr:rowOff>
    </xdr:to>
    <xdr:sp macro="" textlink="">
      <xdr:nvSpPr>
        <xdr:cNvPr id="447" name="円/楕円 446">
          <a:extLst>
            <a:ext uri="{FF2B5EF4-FFF2-40B4-BE49-F238E27FC236}">
              <a16:creationId xmlns:a16="http://schemas.microsoft.com/office/drawing/2014/main" id="{00000000-0008-0000-0400-0000BF010000}"/>
            </a:ext>
          </a:extLst>
        </xdr:cNvPr>
        <xdr:cNvSpPr/>
      </xdr:nvSpPr>
      <xdr:spPr>
        <a:xfrm>
          <a:off x="15621000" y="1311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4190</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205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107224</xdr:rowOff>
    </xdr:from>
    <xdr:to>
      <xdr:col>21</xdr:col>
      <xdr:colOff>412750</xdr:colOff>
      <xdr:row>76</xdr:row>
      <xdr:rowOff>37374</xdr:rowOff>
    </xdr:to>
    <xdr:sp macro="" textlink="">
      <xdr:nvSpPr>
        <xdr:cNvPr id="449" name="円/楕円 448">
          <a:extLst>
            <a:ext uri="{FF2B5EF4-FFF2-40B4-BE49-F238E27FC236}">
              <a16:creationId xmlns:a16="http://schemas.microsoft.com/office/drawing/2014/main" id="{00000000-0008-0000-0400-0000C1010000}"/>
            </a:ext>
          </a:extLst>
        </xdr:cNvPr>
        <xdr:cNvSpPr/>
      </xdr:nvSpPr>
      <xdr:spPr>
        <a:xfrm>
          <a:off x="14732000" y="1296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47551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73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107224</xdr:rowOff>
    </xdr:from>
    <xdr:to>
      <xdr:col>20</xdr:col>
      <xdr:colOff>209550</xdr:colOff>
      <xdr:row>76</xdr:row>
      <xdr:rowOff>37374</xdr:rowOff>
    </xdr:to>
    <xdr:sp macro="" textlink="">
      <xdr:nvSpPr>
        <xdr:cNvPr id="451" name="円/楕円 450">
          <a:extLst>
            <a:ext uri="{FF2B5EF4-FFF2-40B4-BE49-F238E27FC236}">
              <a16:creationId xmlns:a16="http://schemas.microsoft.com/office/drawing/2014/main" id="{00000000-0008-0000-0400-0000C3010000}"/>
            </a:ext>
          </a:extLst>
        </xdr:cNvPr>
        <xdr:cNvSpPr/>
      </xdr:nvSpPr>
      <xdr:spPr>
        <a:xfrm>
          <a:off x="13843000" y="1296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47551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73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27214</xdr:rowOff>
    </xdr:from>
    <xdr:to>
      <xdr:col>19</xdr:col>
      <xdr:colOff>6350</xdr:colOff>
      <xdr:row>76</xdr:row>
      <xdr:rowOff>128814</xdr:rowOff>
    </xdr:to>
    <xdr:sp macro="" textlink="">
      <xdr:nvSpPr>
        <xdr:cNvPr id="453" name="円/楕円 452">
          <a:extLst>
            <a:ext uri="{FF2B5EF4-FFF2-40B4-BE49-F238E27FC236}">
              <a16:creationId xmlns:a16="http://schemas.microsoft.com/office/drawing/2014/main" id="{00000000-0008-0000-0400-0000C5010000}"/>
            </a:ext>
          </a:extLst>
        </xdr:cNvPr>
        <xdr:cNvSpPr/>
      </xdr:nvSpPr>
      <xdr:spPr>
        <a:xfrm>
          <a:off x="12954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113591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143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宮崎県諸塚村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139416</xdr:rowOff>
    </xdr:from>
    <xdr:to>
      <xdr:col>4</xdr:col>
      <xdr:colOff>1117600</xdr:colOff>
      <xdr:row>15</xdr:row>
      <xdr:rowOff>156879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003800" y="2758791"/>
          <a:ext cx="647700" cy="17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65324</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5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a:extLst>
            <a:ext uri="{FF2B5EF4-FFF2-40B4-BE49-F238E27FC236}">
              <a16:creationId xmlns:a16="http://schemas.microsoft.com/office/drawing/2014/main" id="{00000000-0008-0000-0500-000031000000}"/>
            </a:ext>
          </a:extLst>
        </xdr:cNvPr>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139416</xdr:rowOff>
    </xdr:from>
    <xdr:to>
      <xdr:col>4</xdr:col>
      <xdr:colOff>469900</xdr:colOff>
      <xdr:row>16</xdr:row>
      <xdr:rowOff>4387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758791"/>
          <a:ext cx="698500" cy="36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105462</xdr:rowOff>
    </xdr:from>
    <xdr:to>
      <xdr:col>4</xdr:col>
      <xdr:colOff>520700</xdr:colOff>
      <xdr:row>17</xdr:row>
      <xdr:rowOff>35612</xdr:rowOff>
    </xdr:to>
    <xdr:sp macro="" textlink="">
      <xdr:nvSpPr>
        <xdr:cNvPr id="51" name="フローチャート : 判断 50">
          <a:extLst>
            <a:ext uri="{FF2B5EF4-FFF2-40B4-BE49-F238E27FC236}">
              <a16:creationId xmlns:a16="http://schemas.microsoft.com/office/drawing/2014/main" id="{00000000-0008-0000-0500-000033000000}"/>
            </a:ext>
          </a:extLst>
        </xdr:cNvPr>
        <xdr:cNvSpPr/>
      </xdr:nvSpPr>
      <xdr:spPr bwMode="auto">
        <a:xfrm>
          <a:off x="4953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20389</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982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135153</xdr:rowOff>
    </xdr:from>
    <xdr:to>
      <xdr:col>3</xdr:col>
      <xdr:colOff>904875</xdr:colOff>
      <xdr:row>16</xdr:row>
      <xdr:rowOff>4387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3606800" y="2754528"/>
          <a:ext cx="698500" cy="40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107837</xdr:rowOff>
    </xdr:from>
    <xdr:to>
      <xdr:col>3</xdr:col>
      <xdr:colOff>955675</xdr:colOff>
      <xdr:row>17</xdr:row>
      <xdr:rowOff>37987</xdr:rowOff>
    </xdr:to>
    <xdr:sp macro="" textlink="">
      <xdr:nvSpPr>
        <xdr:cNvPr id="54" name="フローチャート : 判断 53">
          <a:extLst>
            <a:ext uri="{FF2B5EF4-FFF2-40B4-BE49-F238E27FC236}">
              <a16:creationId xmlns:a16="http://schemas.microsoft.com/office/drawing/2014/main" id="{00000000-0008-0000-0500-000036000000}"/>
            </a:ext>
          </a:extLst>
        </xdr:cNvPr>
        <xdr:cNvSpPr/>
      </xdr:nvSpPr>
      <xdr:spPr bwMode="auto">
        <a:xfrm>
          <a:off x="4254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22764</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98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114071</xdr:rowOff>
    </xdr:from>
    <xdr:to>
      <xdr:col>3</xdr:col>
      <xdr:colOff>206375</xdr:colOff>
      <xdr:row>15</xdr:row>
      <xdr:rowOff>135153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2908300" y="2733446"/>
          <a:ext cx="698500" cy="21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130452</xdr:rowOff>
    </xdr:from>
    <xdr:to>
      <xdr:col>3</xdr:col>
      <xdr:colOff>257175</xdr:colOff>
      <xdr:row>17</xdr:row>
      <xdr:rowOff>60602</xdr:rowOff>
    </xdr:to>
    <xdr:sp macro="" textlink="">
      <xdr:nvSpPr>
        <xdr:cNvPr id="57" name="フローチャート : 判断 56">
          <a:extLst>
            <a:ext uri="{FF2B5EF4-FFF2-40B4-BE49-F238E27FC236}">
              <a16:creationId xmlns:a16="http://schemas.microsoft.com/office/drawing/2014/main" id="{00000000-0008-0000-0500-000039000000}"/>
            </a:ext>
          </a:extLst>
        </xdr:cNvPr>
        <xdr:cNvSpPr/>
      </xdr:nvSpPr>
      <xdr:spPr bwMode="auto">
        <a:xfrm>
          <a:off x="3556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45379</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300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137283</xdr:rowOff>
    </xdr:from>
    <xdr:to>
      <xdr:col>2</xdr:col>
      <xdr:colOff>692150</xdr:colOff>
      <xdr:row>17</xdr:row>
      <xdr:rowOff>67433</xdr:rowOff>
    </xdr:to>
    <xdr:sp macro="" textlink="">
      <xdr:nvSpPr>
        <xdr:cNvPr id="59" name="フローチャート : 判断 58">
          <a:extLst>
            <a:ext uri="{FF2B5EF4-FFF2-40B4-BE49-F238E27FC236}">
              <a16:creationId xmlns:a16="http://schemas.microsoft.com/office/drawing/2014/main" id="{00000000-0008-0000-0500-00003B000000}"/>
            </a:ext>
          </a:extLst>
        </xdr:cNvPr>
        <xdr:cNvSpPr/>
      </xdr:nvSpPr>
      <xdr:spPr bwMode="auto">
        <a:xfrm>
          <a:off x="2857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52210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1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106079</xdr:rowOff>
    </xdr:from>
    <xdr:to>
      <xdr:col>5</xdr:col>
      <xdr:colOff>34925</xdr:colOff>
      <xdr:row>16</xdr:row>
      <xdr:rowOff>36229</xdr:rowOff>
    </xdr:to>
    <xdr:sp macro="" textlink="">
      <xdr:nvSpPr>
        <xdr:cNvPr id="66" name="円/楕円 65">
          <a:extLst>
            <a:ext uri="{FF2B5EF4-FFF2-40B4-BE49-F238E27FC236}">
              <a16:creationId xmlns:a16="http://schemas.microsoft.com/office/drawing/2014/main" id="{00000000-0008-0000-0500-000042000000}"/>
            </a:ext>
          </a:extLst>
        </xdr:cNvPr>
        <xdr:cNvSpPr/>
      </xdr:nvSpPr>
      <xdr:spPr bwMode="auto">
        <a:xfrm>
          <a:off x="5600700" y="2725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122606</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5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307,763</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88616</xdr:rowOff>
    </xdr:from>
    <xdr:to>
      <xdr:col>4</xdr:col>
      <xdr:colOff>520700</xdr:colOff>
      <xdr:row>16</xdr:row>
      <xdr:rowOff>18766</xdr:rowOff>
    </xdr:to>
    <xdr:sp macro="" textlink="">
      <xdr:nvSpPr>
        <xdr:cNvPr id="68" name="円/楕円 67">
          <a:extLst>
            <a:ext uri="{FF2B5EF4-FFF2-40B4-BE49-F238E27FC236}">
              <a16:creationId xmlns:a16="http://schemas.microsoft.com/office/drawing/2014/main" id="{00000000-0008-0000-0500-000044000000}"/>
            </a:ext>
          </a:extLst>
        </xdr:cNvPr>
        <xdr:cNvSpPr/>
      </xdr:nvSpPr>
      <xdr:spPr bwMode="auto">
        <a:xfrm>
          <a:off x="4953000" y="2707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28943</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476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315,402</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125037</xdr:rowOff>
    </xdr:from>
    <xdr:to>
      <xdr:col>3</xdr:col>
      <xdr:colOff>955675</xdr:colOff>
      <xdr:row>16</xdr:row>
      <xdr:rowOff>55187</xdr:rowOff>
    </xdr:to>
    <xdr:sp macro="" textlink="">
      <xdr:nvSpPr>
        <xdr:cNvPr id="70" name="円/楕円 69">
          <a:extLst>
            <a:ext uri="{FF2B5EF4-FFF2-40B4-BE49-F238E27FC236}">
              <a16:creationId xmlns:a16="http://schemas.microsoft.com/office/drawing/2014/main" id="{00000000-0008-0000-0500-000046000000}"/>
            </a:ext>
          </a:extLst>
        </xdr:cNvPr>
        <xdr:cNvSpPr/>
      </xdr:nvSpPr>
      <xdr:spPr bwMode="auto">
        <a:xfrm>
          <a:off x="4254500" y="2744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65364</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5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299,470</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84353</xdr:rowOff>
    </xdr:from>
    <xdr:to>
      <xdr:col>3</xdr:col>
      <xdr:colOff>257175</xdr:colOff>
      <xdr:row>16</xdr:row>
      <xdr:rowOff>14503</xdr:rowOff>
    </xdr:to>
    <xdr:sp macro="" textlink="">
      <xdr:nvSpPr>
        <xdr:cNvPr id="72" name="円/楕円 71">
          <a:extLst>
            <a:ext uri="{FF2B5EF4-FFF2-40B4-BE49-F238E27FC236}">
              <a16:creationId xmlns:a16="http://schemas.microsoft.com/office/drawing/2014/main" id="{00000000-0008-0000-0500-000048000000}"/>
            </a:ext>
          </a:extLst>
        </xdr:cNvPr>
        <xdr:cNvSpPr/>
      </xdr:nvSpPr>
      <xdr:spPr bwMode="auto">
        <a:xfrm>
          <a:off x="3556000" y="2703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24680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47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317,267</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63271</xdr:rowOff>
    </xdr:from>
    <xdr:to>
      <xdr:col>2</xdr:col>
      <xdr:colOff>692150</xdr:colOff>
      <xdr:row>15</xdr:row>
      <xdr:rowOff>164871</xdr:rowOff>
    </xdr:to>
    <xdr:sp macro="" textlink="">
      <xdr:nvSpPr>
        <xdr:cNvPr id="74" name="円/楕円 73">
          <a:extLst>
            <a:ext uri="{FF2B5EF4-FFF2-40B4-BE49-F238E27FC236}">
              <a16:creationId xmlns:a16="http://schemas.microsoft.com/office/drawing/2014/main" id="{00000000-0008-0000-0500-00004A000000}"/>
            </a:ext>
          </a:extLst>
        </xdr:cNvPr>
        <xdr:cNvSpPr/>
      </xdr:nvSpPr>
      <xdr:spPr bwMode="auto">
        <a:xfrm>
          <a:off x="2857500" y="2682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3598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451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326,489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a:extLst>
            <a:ext uri="{FF2B5EF4-FFF2-40B4-BE49-F238E27FC236}">
              <a16:creationId xmlns:a16="http://schemas.microsoft.com/office/drawing/2014/main" id="{00000000-0008-0000-0500-000064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a:extLst>
            <a:ext uri="{FF2B5EF4-FFF2-40B4-BE49-F238E27FC236}">
              <a16:creationId xmlns:a16="http://schemas.microsoft.com/office/drawing/2014/main" id="{00000000-0008-0000-0500-000066000000}"/>
            </a:ext>
          </a:extLst>
        </xdr:cNvPr>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a:extLst>
            <a:ext uri="{FF2B5EF4-FFF2-40B4-BE49-F238E27FC236}">
              <a16:creationId xmlns:a16="http://schemas.microsoft.com/office/drawing/2014/main" id="{00000000-0008-0000-0500-000068000000}"/>
            </a:ext>
          </a:extLst>
        </xdr:cNvPr>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91613</xdr:rowOff>
    </xdr:from>
    <xdr:to>
      <xdr:col>4</xdr:col>
      <xdr:colOff>1117600</xdr:colOff>
      <xdr:row>35</xdr:row>
      <xdr:rowOff>100684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003800" y="6701963"/>
          <a:ext cx="647700" cy="9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138689</xdr:rowOff>
    </xdr:from>
    <xdr:ext cx="762000" cy="259045"/>
    <xdr:sp macro="" textlink="">
      <xdr:nvSpPr>
        <xdr:cNvPr id="107" name="人口1人当たり決算額の推移平均値テキスト445">
          <a:extLst>
            <a:ext uri="{FF2B5EF4-FFF2-40B4-BE49-F238E27FC236}">
              <a16:creationId xmlns:a16="http://schemas.microsoft.com/office/drawing/2014/main" id="{00000000-0008-0000-0500-00006B000000}"/>
            </a:ext>
          </a:extLst>
        </xdr:cNvPr>
        <xdr:cNvSpPr txBox="1"/>
      </xdr:nvSpPr>
      <xdr:spPr>
        <a:xfrm>
          <a:off x="5740400" y="6749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a:extLst>
            <a:ext uri="{FF2B5EF4-FFF2-40B4-BE49-F238E27FC236}">
              <a16:creationId xmlns:a16="http://schemas.microsoft.com/office/drawing/2014/main" id="{00000000-0008-0000-0500-00006C000000}"/>
            </a:ext>
          </a:extLst>
        </xdr:cNvPr>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91613</xdr:rowOff>
    </xdr:from>
    <xdr:to>
      <xdr:col>4</xdr:col>
      <xdr:colOff>469900</xdr:colOff>
      <xdr:row>35</xdr:row>
      <xdr:rowOff>94511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4305300" y="6701963"/>
          <a:ext cx="698500" cy="2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0" name="フローチャート : 判断 109">
          <a:extLst>
            <a:ext uri="{FF2B5EF4-FFF2-40B4-BE49-F238E27FC236}">
              <a16:creationId xmlns:a16="http://schemas.microsoft.com/office/drawing/2014/main" id="{00000000-0008-0000-0500-00006E000000}"/>
            </a:ext>
          </a:extLst>
        </xdr:cNvPr>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254753</xdr:rowOff>
    </xdr:from>
    <xdr:ext cx="7366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4622800" y="6865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48147</xdr:rowOff>
    </xdr:from>
    <xdr:to>
      <xdr:col>3</xdr:col>
      <xdr:colOff>904875</xdr:colOff>
      <xdr:row>35</xdr:row>
      <xdr:rowOff>94511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3606800" y="6658497"/>
          <a:ext cx="698500" cy="46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153819</xdr:rowOff>
    </xdr:from>
    <xdr:to>
      <xdr:col>3</xdr:col>
      <xdr:colOff>955675</xdr:colOff>
      <xdr:row>35</xdr:row>
      <xdr:rowOff>255419</xdr:rowOff>
    </xdr:to>
    <xdr:sp macro="" textlink="">
      <xdr:nvSpPr>
        <xdr:cNvPr id="113" name="フローチャート : 判断 112">
          <a:extLst>
            <a:ext uri="{FF2B5EF4-FFF2-40B4-BE49-F238E27FC236}">
              <a16:creationId xmlns:a16="http://schemas.microsoft.com/office/drawing/2014/main" id="{00000000-0008-0000-0500-000071000000}"/>
            </a:ext>
          </a:extLst>
        </xdr:cNvPr>
        <xdr:cNvSpPr/>
      </xdr:nvSpPr>
      <xdr:spPr bwMode="auto">
        <a:xfrm>
          <a:off x="4254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240196</xdr:rowOff>
    </xdr:from>
    <xdr:ext cx="7620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39243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38491</xdr:rowOff>
    </xdr:from>
    <xdr:to>
      <xdr:col>3</xdr:col>
      <xdr:colOff>206375</xdr:colOff>
      <xdr:row>35</xdr:row>
      <xdr:rowOff>48147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2908300" y="6648841"/>
          <a:ext cx="698500" cy="96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130552</xdr:rowOff>
    </xdr:from>
    <xdr:to>
      <xdr:col>3</xdr:col>
      <xdr:colOff>257175</xdr:colOff>
      <xdr:row>35</xdr:row>
      <xdr:rowOff>232152</xdr:rowOff>
    </xdr:to>
    <xdr:sp macro="" textlink="">
      <xdr:nvSpPr>
        <xdr:cNvPr id="116" name="フローチャート : 判断 115">
          <a:extLst>
            <a:ext uri="{FF2B5EF4-FFF2-40B4-BE49-F238E27FC236}">
              <a16:creationId xmlns:a16="http://schemas.microsoft.com/office/drawing/2014/main" id="{00000000-0008-0000-0500-000074000000}"/>
            </a:ext>
          </a:extLst>
        </xdr:cNvPr>
        <xdr:cNvSpPr/>
      </xdr:nvSpPr>
      <xdr:spPr bwMode="auto">
        <a:xfrm>
          <a:off x="35560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216929</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225800" y="682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120448</xdr:rowOff>
    </xdr:from>
    <xdr:to>
      <xdr:col>2</xdr:col>
      <xdr:colOff>692150</xdr:colOff>
      <xdr:row>35</xdr:row>
      <xdr:rowOff>222048</xdr:rowOff>
    </xdr:to>
    <xdr:sp macro="" textlink="">
      <xdr:nvSpPr>
        <xdr:cNvPr id="118" name="フローチャート : 判断 117">
          <a:extLst>
            <a:ext uri="{FF2B5EF4-FFF2-40B4-BE49-F238E27FC236}">
              <a16:creationId xmlns:a16="http://schemas.microsoft.com/office/drawing/2014/main" id="{00000000-0008-0000-0500-000076000000}"/>
            </a:ext>
          </a:extLst>
        </xdr:cNvPr>
        <xdr:cNvSpPr/>
      </xdr:nvSpPr>
      <xdr:spPr bwMode="auto">
        <a:xfrm>
          <a:off x="2857500" y="6730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206825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2527300" y="6817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49884</xdr:rowOff>
    </xdr:from>
    <xdr:to>
      <xdr:col>5</xdr:col>
      <xdr:colOff>34925</xdr:colOff>
      <xdr:row>35</xdr:row>
      <xdr:rowOff>151484</xdr:rowOff>
    </xdr:to>
    <xdr:sp macro="" textlink="">
      <xdr:nvSpPr>
        <xdr:cNvPr id="125" name="円/楕円 124">
          <a:extLst>
            <a:ext uri="{FF2B5EF4-FFF2-40B4-BE49-F238E27FC236}">
              <a16:creationId xmlns:a16="http://schemas.microsoft.com/office/drawing/2014/main" id="{00000000-0008-0000-0500-00007D000000}"/>
            </a:ext>
          </a:extLst>
        </xdr:cNvPr>
        <xdr:cNvSpPr/>
      </xdr:nvSpPr>
      <xdr:spPr bwMode="auto">
        <a:xfrm>
          <a:off x="5600700" y="6660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237861</xdr:rowOff>
    </xdr:from>
    <xdr:ext cx="762000" cy="259045"/>
    <xdr:sp macro="" textlink="">
      <xdr:nvSpPr>
        <xdr:cNvPr id="126" name="人口1人当たり決算額の推移該当値テキスト445">
          <a:extLst>
            <a:ext uri="{FF2B5EF4-FFF2-40B4-BE49-F238E27FC236}">
              <a16:creationId xmlns:a16="http://schemas.microsoft.com/office/drawing/2014/main" id="{00000000-0008-0000-0500-00007E000000}"/>
            </a:ext>
          </a:extLst>
        </xdr:cNvPr>
        <xdr:cNvSpPr txBox="1"/>
      </xdr:nvSpPr>
      <xdr:spPr>
        <a:xfrm>
          <a:off x="5740400" y="650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68,256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40813</xdr:rowOff>
    </xdr:from>
    <xdr:to>
      <xdr:col>4</xdr:col>
      <xdr:colOff>520700</xdr:colOff>
      <xdr:row>35</xdr:row>
      <xdr:rowOff>142413</xdr:rowOff>
    </xdr:to>
    <xdr:sp macro="" textlink="">
      <xdr:nvSpPr>
        <xdr:cNvPr id="127" name="円/楕円 126">
          <a:extLst>
            <a:ext uri="{FF2B5EF4-FFF2-40B4-BE49-F238E27FC236}">
              <a16:creationId xmlns:a16="http://schemas.microsoft.com/office/drawing/2014/main" id="{00000000-0008-0000-0500-00007F000000}"/>
            </a:ext>
          </a:extLst>
        </xdr:cNvPr>
        <xdr:cNvSpPr/>
      </xdr:nvSpPr>
      <xdr:spPr bwMode="auto">
        <a:xfrm>
          <a:off x="4953000" y="6651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152590</xdr:rowOff>
    </xdr:from>
    <xdr:ext cx="7366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622800" y="6420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70,240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43711</xdr:rowOff>
    </xdr:from>
    <xdr:to>
      <xdr:col>3</xdr:col>
      <xdr:colOff>955675</xdr:colOff>
      <xdr:row>35</xdr:row>
      <xdr:rowOff>145311</xdr:rowOff>
    </xdr:to>
    <xdr:sp macro="" textlink="">
      <xdr:nvSpPr>
        <xdr:cNvPr id="129" name="円/楕円 128">
          <a:extLst>
            <a:ext uri="{FF2B5EF4-FFF2-40B4-BE49-F238E27FC236}">
              <a16:creationId xmlns:a16="http://schemas.microsoft.com/office/drawing/2014/main" id="{00000000-0008-0000-0500-000081000000}"/>
            </a:ext>
          </a:extLst>
        </xdr:cNvPr>
        <xdr:cNvSpPr/>
      </xdr:nvSpPr>
      <xdr:spPr bwMode="auto">
        <a:xfrm>
          <a:off x="4254500" y="6654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155488</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924300" y="642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69,606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340247</xdr:rowOff>
    </xdr:from>
    <xdr:to>
      <xdr:col>3</xdr:col>
      <xdr:colOff>257175</xdr:colOff>
      <xdr:row>35</xdr:row>
      <xdr:rowOff>98947</xdr:rowOff>
    </xdr:to>
    <xdr:sp macro="" textlink="">
      <xdr:nvSpPr>
        <xdr:cNvPr id="131" name="円/楕円 130">
          <a:extLst>
            <a:ext uri="{FF2B5EF4-FFF2-40B4-BE49-F238E27FC236}">
              <a16:creationId xmlns:a16="http://schemas.microsoft.com/office/drawing/2014/main" id="{00000000-0008-0000-0500-000083000000}"/>
            </a:ext>
          </a:extLst>
        </xdr:cNvPr>
        <xdr:cNvSpPr/>
      </xdr:nvSpPr>
      <xdr:spPr bwMode="auto">
        <a:xfrm>
          <a:off x="3556000" y="6607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109124</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225800" y="6376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79,747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330591</xdr:rowOff>
    </xdr:from>
    <xdr:to>
      <xdr:col>2</xdr:col>
      <xdr:colOff>692150</xdr:colOff>
      <xdr:row>35</xdr:row>
      <xdr:rowOff>89291</xdr:rowOff>
    </xdr:to>
    <xdr:sp macro="" textlink="">
      <xdr:nvSpPr>
        <xdr:cNvPr id="133" name="円/楕円 132">
          <a:extLst>
            <a:ext uri="{FF2B5EF4-FFF2-40B4-BE49-F238E27FC236}">
              <a16:creationId xmlns:a16="http://schemas.microsoft.com/office/drawing/2014/main" id="{00000000-0008-0000-0500-000085000000}"/>
            </a:ext>
          </a:extLst>
        </xdr:cNvPr>
        <xdr:cNvSpPr/>
      </xdr:nvSpPr>
      <xdr:spPr bwMode="auto">
        <a:xfrm>
          <a:off x="2857500" y="6598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99468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527300" y="6366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81,859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宮崎県諸塚村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1,835
1,830
187.56
3,733,969
3,539,205
108,665
2,019,583
2,863,754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68,002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167135</xdr:rowOff>
    </xdr:from>
    <xdr:to>
      <xdr:col>6</xdr:col>
      <xdr:colOff>511175</xdr:colOff>
      <xdr:row>37</xdr:row>
      <xdr:rowOff>26226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339335"/>
          <a:ext cx="838200" cy="3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76484</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420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a:extLst>
            <a:ext uri="{FF2B5EF4-FFF2-40B4-BE49-F238E27FC236}">
              <a16:creationId xmlns:a16="http://schemas.microsoft.com/office/drawing/2014/main" id="{00000000-0008-0000-0600-000041000000}"/>
            </a:ext>
          </a:extLst>
        </xdr:cNvPr>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167135</xdr:rowOff>
    </xdr:from>
    <xdr:to>
      <xdr:col>5</xdr:col>
      <xdr:colOff>358775</xdr:colOff>
      <xdr:row>37</xdr:row>
      <xdr:rowOff>15884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39335"/>
          <a:ext cx="889000" cy="2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106355</xdr:rowOff>
    </xdr:from>
    <xdr:to>
      <xdr:col>5</xdr:col>
      <xdr:colOff>409575</xdr:colOff>
      <xdr:row>38</xdr:row>
      <xdr:rowOff>36505</xdr:rowOff>
    </xdr:to>
    <xdr:sp macro="" textlink="">
      <xdr:nvSpPr>
        <xdr:cNvPr id="67" name="フローチャート : 判断 66">
          <a:extLst>
            <a:ext uri="{FF2B5EF4-FFF2-40B4-BE49-F238E27FC236}">
              <a16:creationId xmlns:a16="http://schemas.microsoft.com/office/drawing/2014/main" id="{00000000-0008-0000-0600-000043000000}"/>
            </a:ext>
          </a:extLst>
        </xdr:cNvPr>
        <xdr:cNvSpPr/>
      </xdr:nvSpPr>
      <xdr:spPr>
        <a:xfrm>
          <a:off x="3746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27633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4" y="654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15884</xdr:rowOff>
    </xdr:from>
    <xdr:to>
      <xdr:col>4</xdr:col>
      <xdr:colOff>155575</xdr:colOff>
      <xdr:row>37</xdr:row>
      <xdr:rowOff>22020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59534"/>
          <a:ext cx="889000" cy="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98929</xdr:rowOff>
    </xdr:from>
    <xdr:to>
      <xdr:col>4</xdr:col>
      <xdr:colOff>206375</xdr:colOff>
      <xdr:row>38</xdr:row>
      <xdr:rowOff>29079</xdr:rowOff>
    </xdr:to>
    <xdr:sp macro="" textlink="">
      <xdr:nvSpPr>
        <xdr:cNvPr id="70" name="フローチャート : 判断 69">
          <a:extLst>
            <a:ext uri="{FF2B5EF4-FFF2-40B4-BE49-F238E27FC236}">
              <a16:creationId xmlns:a16="http://schemas.microsoft.com/office/drawing/2014/main" id="{00000000-0008-0000-0600-000046000000}"/>
            </a:ext>
          </a:extLst>
        </xdr:cNvPr>
        <xdr:cNvSpPr/>
      </xdr:nvSpPr>
      <xdr:spPr>
        <a:xfrm>
          <a:off x="2857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20206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4" y="653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166756</xdr:rowOff>
    </xdr:from>
    <xdr:to>
      <xdr:col>2</xdr:col>
      <xdr:colOff>638175</xdr:colOff>
      <xdr:row>37</xdr:row>
      <xdr:rowOff>22020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338956"/>
          <a:ext cx="889000" cy="2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117210</xdr:rowOff>
    </xdr:from>
    <xdr:to>
      <xdr:col>3</xdr:col>
      <xdr:colOff>3175</xdr:colOff>
      <xdr:row>38</xdr:row>
      <xdr:rowOff>47360</xdr:rowOff>
    </xdr:to>
    <xdr:sp macro="" textlink="">
      <xdr:nvSpPr>
        <xdr:cNvPr id="73" name="フローチャート : 判断 72">
          <a:extLst>
            <a:ext uri="{FF2B5EF4-FFF2-40B4-BE49-F238E27FC236}">
              <a16:creationId xmlns:a16="http://schemas.microsoft.com/office/drawing/2014/main" id="{00000000-0008-0000-0600-000049000000}"/>
            </a:ext>
          </a:extLst>
        </xdr:cNvPr>
        <xdr:cNvSpPr/>
      </xdr:nvSpPr>
      <xdr:spPr>
        <a:xfrm>
          <a:off x="1968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38488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4" y="655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125705</xdr:rowOff>
    </xdr:from>
    <xdr:to>
      <xdr:col>1</xdr:col>
      <xdr:colOff>485775</xdr:colOff>
      <xdr:row>38</xdr:row>
      <xdr:rowOff>55855</xdr:rowOff>
    </xdr:to>
    <xdr:sp macro="" textlink="">
      <xdr:nvSpPr>
        <xdr:cNvPr id="75" name="フローチャート : 判断 74">
          <a:extLst>
            <a:ext uri="{FF2B5EF4-FFF2-40B4-BE49-F238E27FC236}">
              <a16:creationId xmlns:a16="http://schemas.microsoft.com/office/drawing/2014/main" id="{00000000-0008-0000-0600-00004B000000}"/>
            </a:ext>
          </a:extLst>
        </xdr:cNvPr>
        <xdr:cNvSpPr/>
      </xdr:nvSpPr>
      <xdr:spPr>
        <a:xfrm>
          <a:off x="1079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46982</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4" y="656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146876</xdr:rowOff>
    </xdr:from>
    <xdr:to>
      <xdr:col>6</xdr:col>
      <xdr:colOff>561975</xdr:colOff>
      <xdr:row>37</xdr:row>
      <xdr:rowOff>77026</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4584700" y="631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169753</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7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227,247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116335</xdr:rowOff>
    </xdr:from>
    <xdr:to>
      <xdr:col>5</xdr:col>
      <xdr:colOff>409575</xdr:colOff>
      <xdr:row>37</xdr:row>
      <xdr:rowOff>46485</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3746500" y="628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63012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4" y="6063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236,599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136534</xdr:rowOff>
    </xdr:from>
    <xdr:to>
      <xdr:col>4</xdr:col>
      <xdr:colOff>206375</xdr:colOff>
      <xdr:row>37</xdr:row>
      <xdr:rowOff>66684</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2857500" y="630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83211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4" y="6083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230,414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142670</xdr:rowOff>
    </xdr:from>
    <xdr:to>
      <xdr:col>3</xdr:col>
      <xdr:colOff>3175</xdr:colOff>
      <xdr:row>37</xdr:row>
      <xdr:rowOff>72820</xdr:rowOff>
    </xdr:to>
    <xdr:sp macro="" textlink="">
      <xdr:nvSpPr>
        <xdr:cNvPr id="88" name="円/楕円 87">
          <a:extLst>
            <a:ext uri="{FF2B5EF4-FFF2-40B4-BE49-F238E27FC236}">
              <a16:creationId xmlns:a16="http://schemas.microsoft.com/office/drawing/2014/main" id="{00000000-0008-0000-0600-000058000000}"/>
            </a:ext>
          </a:extLst>
        </xdr:cNvPr>
        <xdr:cNvSpPr/>
      </xdr:nvSpPr>
      <xdr:spPr>
        <a:xfrm>
          <a:off x="1968500" y="631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89347</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4" y="6090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228,535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115956</xdr:rowOff>
    </xdr:from>
    <xdr:to>
      <xdr:col>1</xdr:col>
      <xdr:colOff>485775</xdr:colOff>
      <xdr:row>37</xdr:row>
      <xdr:rowOff>46106</xdr:rowOff>
    </xdr:to>
    <xdr:sp macro="" textlink="">
      <xdr:nvSpPr>
        <xdr:cNvPr id="90" name="円/楕円 89">
          <a:extLst>
            <a:ext uri="{FF2B5EF4-FFF2-40B4-BE49-F238E27FC236}">
              <a16:creationId xmlns:a16="http://schemas.microsoft.com/office/drawing/2014/main" id="{00000000-0008-0000-0600-00005A000000}"/>
            </a:ext>
          </a:extLst>
        </xdr:cNvPr>
        <xdr:cNvSpPr/>
      </xdr:nvSpPr>
      <xdr:spPr>
        <a:xfrm>
          <a:off x="1079500" y="628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62633</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4" y="606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236,715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65,137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44128</xdr:rowOff>
    </xdr:from>
    <xdr:to>
      <xdr:col>6</xdr:col>
      <xdr:colOff>511175</xdr:colOff>
      <xdr:row>57</xdr:row>
      <xdr:rowOff>63279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9816778"/>
          <a:ext cx="838200" cy="1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30973</xdr:rowOff>
    </xdr:from>
    <xdr:ext cx="599010"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803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a:extLst>
            <a:ext uri="{FF2B5EF4-FFF2-40B4-BE49-F238E27FC236}">
              <a16:creationId xmlns:a16="http://schemas.microsoft.com/office/drawing/2014/main" id="{00000000-0008-0000-0600-00007C000000}"/>
            </a:ext>
          </a:extLst>
        </xdr:cNvPr>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63279</xdr:rowOff>
    </xdr:from>
    <xdr:to>
      <xdr:col>5</xdr:col>
      <xdr:colOff>358775</xdr:colOff>
      <xdr:row>57</xdr:row>
      <xdr:rowOff>79857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9835929"/>
          <a:ext cx="889000" cy="1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79697</xdr:rowOff>
    </xdr:from>
    <xdr:to>
      <xdr:col>5</xdr:col>
      <xdr:colOff>409575</xdr:colOff>
      <xdr:row>58</xdr:row>
      <xdr:rowOff>9847</xdr:rowOff>
    </xdr:to>
    <xdr:sp macro="" textlink="">
      <xdr:nvSpPr>
        <xdr:cNvPr id="126" name="フローチャート : 判断 125">
          <a:extLst>
            <a:ext uri="{FF2B5EF4-FFF2-40B4-BE49-F238E27FC236}">
              <a16:creationId xmlns:a16="http://schemas.microsoft.com/office/drawing/2014/main" id="{00000000-0008-0000-0600-00007E000000}"/>
            </a:ext>
          </a:extLst>
        </xdr:cNvPr>
        <xdr:cNvSpPr/>
      </xdr:nvSpPr>
      <xdr:spPr>
        <a:xfrm>
          <a:off x="3746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974</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497794"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79857</xdr:rowOff>
    </xdr:from>
    <xdr:to>
      <xdr:col>4</xdr:col>
      <xdr:colOff>155575</xdr:colOff>
      <xdr:row>57</xdr:row>
      <xdr:rowOff>106478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9852507"/>
          <a:ext cx="889000" cy="2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91039</xdr:rowOff>
    </xdr:from>
    <xdr:to>
      <xdr:col>4</xdr:col>
      <xdr:colOff>206375</xdr:colOff>
      <xdr:row>58</xdr:row>
      <xdr:rowOff>21189</xdr:rowOff>
    </xdr:to>
    <xdr:sp macro="" textlink="">
      <xdr:nvSpPr>
        <xdr:cNvPr id="129" name="フローチャート : 判断 128">
          <a:extLst>
            <a:ext uri="{FF2B5EF4-FFF2-40B4-BE49-F238E27FC236}">
              <a16:creationId xmlns:a16="http://schemas.microsoft.com/office/drawing/2014/main" id="{00000000-0008-0000-0600-000081000000}"/>
            </a:ext>
          </a:extLst>
        </xdr:cNvPr>
        <xdr:cNvSpPr/>
      </xdr:nvSpPr>
      <xdr:spPr>
        <a:xfrm>
          <a:off x="2857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12316</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08794"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104179</xdr:rowOff>
    </xdr:from>
    <xdr:to>
      <xdr:col>2</xdr:col>
      <xdr:colOff>638175</xdr:colOff>
      <xdr:row>57</xdr:row>
      <xdr:rowOff>106478</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a:off x="1130300" y="9876829"/>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118952</xdr:rowOff>
    </xdr:from>
    <xdr:to>
      <xdr:col>3</xdr:col>
      <xdr:colOff>3175</xdr:colOff>
      <xdr:row>58</xdr:row>
      <xdr:rowOff>49102</xdr:rowOff>
    </xdr:to>
    <xdr:sp macro="" textlink="">
      <xdr:nvSpPr>
        <xdr:cNvPr id="132" name="フローチャート : 判断 131">
          <a:extLst>
            <a:ext uri="{FF2B5EF4-FFF2-40B4-BE49-F238E27FC236}">
              <a16:creationId xmlns:a16="http://schemas.microsoft.com/office/drawing/2014/main" id="{00000000-0008-0000-0600-000084000000}"/>
            </a:ext>
          </a:extLst>
        </xdr:cNvPr>
        <xdr:cNvSpPr/>
      </xdr:nvSpPr>
      <xdr:spPr>
        <a:xfrm>
          <a:off x="1968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40229</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19794"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107520</xdr:rowOff>
    </xdr:from>
    <xdr:to>
      <xdr:col>1</xdr:col>
      <xdr:colOff>485775</xdr:colOff>
      <xdr:row>58</xdr:row>
      <xdr:rowOff>37670</xdr:rowOff>
    </xdr:to>
    <xdr:sp macro="" textlink="">
      <xdr:nvSpPr>
        <xdr:cNvPr id="134" name="フローチャート : 判断 133">
          <a:extLst>
            <a:ext uri="{FF2B5EF4-FFF2-40B4-BE49-F238E27FC236}">
              <a16:creationId xmlns:a16="http://schemas.microsoft.com/office/drawing/2014/main" id="{00000000-0008-0000-0600-000086000000}"/>
            </a:ext>
          </a:extLst>
        </xdr:cNvPr>
        <xdr:cNvSpPr/>
      </xdr:nvSpPr>
      <xdr:spPr>
        <a:xfrm>
          <a:off x="1079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28797</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30794" y="997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164778</xdr:rowOff>
    </xdr:from>
    <xdr:to>
      <xdr:col>6</xdr:col>
      <xdr:colOff>561975</xdr:colOff>
      <xdr:row>57</xdr:row>
      <xdr:rowOff>94928</xdr:rowOff>
    </xdr:to>
    <xdr:sp macro="" textlink="">
      <xdr:nvSpPr>
        <xdr:cNvPr id="141" name="円/楕円 140">
          <a:extLst>
            <a:ext uri="{FF2B5EF4-FFF2-40B4-BE49-F238E27FC236}">
              <a16:creationId xmlns:a16="http://schemas.microsoft.com/office/drawing/2014/main" id="{00000000-0008-0000-0600-00008D000000}"/>
            </a:ext>
          </a:extLst>
        </xdr:cNvPr>
        <xdr:cNvSpPr/>
      </xdr:nvSpPr>
      <xdr:spPr>
        <a:xfrm>
          <a:off x="4584700" y="976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16205</xdr:rowOff>
    </xdr:from>
    <xdr:ext cx="599010"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617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243,531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12479</xdr:rowOff>
    </xdr:from>
    <xdr:to>
      <xdr:col>5</xdr:col>
      <xdr:colOff>409575</xdr:colOff>
      <xdr:row>57</xdr:row>
      <xdr:rowOff>114079</xdr:rowOff>
    </xdr:to>
    <xdr:sp macro="" textlink="">
      <xdr:nvSpPr>
        <xdr:cNvPr id="143" name="円/楕円 142">
          <a:extLst>
            <a:ext uri="{FF2B5EF4-FFF2-40B4-BE49-F238E27FC236}">
              <a16:creationId xmlns:a16="http://schemas.microsoft.com/office/drawing/2014/main" id="{00000000-0008-0000-0600-00008F000000}"/>
            </a:ext>
          </a:extLst>
        </xdr:cNvPr>
        <xdr:cNvSpPr/>
      </xdr:nvSpPr>
      <xdr:spPr>
        <a:xfrm>
          <a:off x="3746500" y="978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130606</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497794" y="956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231,802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29057</xdr:rowOff>
    </xdr:from>
    <xdr:to>
      <xdr:col>4</xdr:col>
      <xdr:colOff>206375</xdr:colOff>
      <xdr:row>57</xdr:row>
      <xdr:rowOff>130657</xdr:rowOff>
    </xdr:to>
    <xdr:sp macro="" textlink="">
      <xdr:nvSpPr>
        <xdr:cNvPr id="145" name="円/楕円 144">
          <a:extLst>
            <a:ext uri="{FF2B5EF4-FFF2-40B4-BE49-F238E27FC236}">
              <a16:creationId xmlns:a16="http://schemas.microsoft.com/office/drawing/2014/main" id="{00000000-0008-0000-0600-000091000000}"/>
            </a:ext>
          </a:extLst>
        </xdr:cNvPr>
        <xdr:cNvSpPr/>
      </xdr:nvSpPr>
      <xdr:spPr>
        <a:xfrm>
          <a:off x="2857500" y="98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147184</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08794" y="957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221,649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55678</xdr:rowOff>
    </xdr:from>
    <xdr:to>
      <xdr:col>3</xdr:col>
      <xdr:colOff>3175</xdr:colOff>
      <xdr:row>57</xdr:row>
      <xdr:rowOff>157278</xdr:rowOff>
    </xdr:to>
    <xdr:sp macro="" textlink="">
      <xdr:nvSpPr>
        <xdr:cNvPr id="147" name="円/楕円 146">
          <a:extLst>
            <a:ext uri="{FF2B5EF4-FFF2-40B4-BE49-F238E27FC236}">
              <a16:creationId xmlns:a16="http://schemas.microsoft.com/office/drawing/2014/main" id="{00000000-0008-0000-0600-000093000000}"/>
            </a:ext>
          </a:extLst>
        </xdr:cNvPr>
        <xdr:cNvSpPr/>
      </xdr:nvSpPr>
      <xdr:spPr>
        <a:xfrm>
          <a:off x="1968500" y="98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2355</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19794" y="960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205,346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53379</xdr:rowOff>
    </xdr:from>
    <xdr:to>
      <xdr:col>1</xdr:col>
      <xdr:colOff>485775</xdr:colOff>
      <xdr:row>57</xdr:row>
      <xdr:rowOff>154979</xdr:rowOff>
    </xdr:to>
    <xdr:sp macro="" textlink="">
      <xdr:nvSpPr>
        <xdr:cNvPr id="149" name="円/楕円 148">
          <a:extLst>
            <a:ext uri="{FF2B5EF4-FFF2-40B4-BE49-F238E27FC236}">
              <a16:creationId xmlns:a16="http://schemas.microsoft.com/office/drawing/2014/main" id="{00000000-0008-0000-0600-000095000000}"/>
            </a:ext>
          </a:extLst>
        </xdr:cNvPr>
        <xdr:cNvSpPr/>
      </xdr:nvSpPr>
      <xdr:spPr>
        <a:xfrm>
          <a:off x="1079500" y="982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56</xdr:rowOff>
    </xdr:from>
    <xdr:ext cx="599010"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30794" y="9601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206,754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119380</xdr:rowOff>
    </xdr:from>
    <xdr:to>
      <xdr:col>6</xdr:col>
      <xdr:colOff>511175</xdr:colOff>
      <xdr:row>78</xdr:row>
      <xdr:rowOff>43129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3797300" y="13321030"/>
          <a:ext cx="838200" cy="9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37013</xdr:rowOff>
    </xdr:from>
    <xdr:ext cx="534377"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067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a:extLst>
            <a:ext uri="{FF2B5EF4-FFF2-40B4-BE49-F238E27FC236}">
              <a16:creationId xmlns:a16="http://schemas.microsoft.com/office/drawing/2014/main" id="{00000000-0008-0000-0600-0000B5000000}"/>
            </a:ext>
          </a:extLst>
        </xdr:cNvPr>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119380</xdr:rowOff>
    </xdr:from>
    <xdr:to>
      <xdr:col>5</xdr:col>
      <xdr:colOff>358775</xdr:colOff>
      <xdr:row>78</xdr:row>
      <xdr:rowOff>59589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908300" y="13321030"/>
          <a:ext cx="889000" cy="1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32677</xdr:rowOff>
    </xdr:from>
    <xdr:to>
      <xdr:col>5</xdr:col>
      <xdr:colOff>409575</xdr:colOff>
      <xdr:row>77</xdr:row>
      <xdr:rowOff>134277</xdr:rowOff>
    </xdr:to>
    <xdr:sp macro="" textlink="">
      <xdr:nvSpPr>
        <xdr:cNvPr id="183" name="フローチャート : 判断 182">
          <a:extLst>
            <a:ext uri="{FF2B5EF4-FFF2-40B4-BE49-F238E27FC236}">
              <a16:creationId xmlns:a16="http://schemas.microsoft.com/office/drawing/2014/main" id="{00000000-0008-0000-0600-0000B7000000}"/>
            </a:ext>
          </a:extLst>
        </xdr:cNvPr>
        <xdr:cNvSpPr/>
      </xdr:nvSpPr>
      <xdr:spPr>
        <a:xfrm>
          <a:off x="3746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150804</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30111" y="1300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23952</xdr:rowOff>
    </xdr:from>
    <xdr:to>
      <xdr:col>4</xdr:col>
      <xdr:colOff>155575</xdr:colOff>
      <xdr:row>78</xdr:row>
      <xdr:rowOff>59589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019300" y="13397052"/>
          <a:ext cx="889000" cy="3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36551</xdr:rowOff>
    </xdr:from>
    <xdr:to>
      <xdr:col>4</xdr:col>
      <xdr:colOff>206375</xdr:colOff>
      <xdr:row>77</xdr:row>
      <xdr:rowOff>138151</xdr:rowOff>
    </xdr:to>
    <xdr:sp macro="" textlink="">
      <xdr:nvSpPr>
        <xdr:cNvPr id="186" name="フローチャート : 判断 185">
          <a:extLst>
            <a:ext uri="{FF2B5EF4-FFF2-40B4-BE49-F238E27FC236}">
              <a16:creationId xmlns:a16="http://schemas.microsoft.com/office/drawing/2014/main" id="{00000000-0008-0000-0600-0000BA000000}"/>
            </a:ext>
          </a:extLst>
        </xdr:cNvPr>
        <xdr:cNvSpPr/>
      </xdr:nvSpPr>
      <xdr:spPr>
        <a:xfrm>
          <a:off x="2857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154678</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41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10097</xdr:rowOff>
    </xdr:from>
    <xdr:to>
      <xdr:col>2</xdr:col>
      <xdr:colOff>638175</xdr:colOff>
      <xdr:row>78</xdr:row>
      <xdr:rowOff>23952</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1130300" y="13383197"/>
          <a:ext cx="889000" cy="1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51003</xdr:rowOff>
    </xdr:from>
    <xdr:to>
      <xdr:col>3</xdr:col>
      <xdr:colOff>3175</xdr:colOff>
      <xdr:row>77</xdr:row>
      <xdr:rowOff>152603</xdr:rowOff>
    </xdr:to>
    <xdr:sp macro="" textlink="">
      <xdr:nvSpPr>
        <xdr:cNvPr id="189" name="フローチャート : 判断 188">
          <a:extLst>
            <a:ext uri="{FF2B5EF4-FFF2-40B4-BE49-F238E27FC236}">
              <a16:creationId xmlns:a16="http://schemas.microsoft.com/office/drawing/2014/main" id="{00000000-0008-0000-0600-0000BD000000}"/>
            </a:ext>
          </a:extLst>
        </xdr:cNvPr>
        <xdr:cNvSpPr/>
      </xdr:nvSpPr>
      <xdr:spPr>
        <a:xfrm>
          <a:off x="1968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169130</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52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65660</xdr:rowOff>
    </xdr:from>
    <xdr:to>
      <xdr:col>1</xdr:col>
      <xdr:colOff>485775</xdr:colOff>
      <xdr:row>77</xdr:row>
      <xdr:rowOff>167260</xdr:rowOff>
    </xdr:to>
    <xdr:sp macro="" textlink="">
      <xdr:nvSpPr>
        <xdr:cNvPr id="191" name="フローチャート : 判断 190">
          <a:extLst>
            <a:ext uri="{FF2B5EF4-FFF2-40B4-BE49-F238E27FC236}">
              <a16:creationId xmlns:a16="http://schemas.microsoft.com/office/drawing/2014/main" id="{00000000-0008-0000-0600-0000BF000000}"/>
            </a:ext>
          </a:extLst>
        </xdr:cNvPr>
        <xdr:cNvSpPr/>
      </xdr:nvSpPr>
      <xdr:spPr>
        <a:xfrm>
          <a:off x="1079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12337</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63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163779</xdr:rowOff>
    </xdr:from>
    <xdr:to>
      <xdr:col>6</xdr:col>
      <xdr:colOff>561975</xdr:colOff>
      <xdr:row>78</xdr:row>
      <xdr:rowOff>93929</xdr:rowOff>
    </xdr:to>
    <xdr:sp macro="" textlink="">
      <xdr:nvSpPr>
        <xdr:cNvPr id="198" name="円/楕円 197">
          <a:extLst>
            <a:ext uri="{FF2B5EF4-FFF2-40B4-BE49-F238E27FC236}">
              <a16:creationId xmlns:a16="http://schemas.microsoft.com/office/drawing/2014/main" id="{00000000-0008-0000-0600-0000C6000000}"/>
            </a:ext>
          </a:extLst>
        </xdr:cNvPr>
        <xdr:cNvSpPr/>
      </xdr:nvSpPr>
      <xdr:spPr>
        <a:xfrm>
          <a:off x="4584700" y="1336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142206</xdr:rowOff>
    </xdr:from>
    <xdr:ext cx="534377"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34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13,604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68580</xdr:rowOff>
    </xdr:from>
    <xdr:to>
      <xdr:col>5</xdr:col>
      <xdr:colOff>409575</xdr:colOff>
      <xdr:row>77</xdr:row>
      <xdr:rowOff>170180</xdr:rowOff>
    </xdr:to>
    <xdr:sp macro="" textlink="">
      <xdr:nvSpPr>
        <xdr:cNvPr id="200" name="円/楕円 199">
          <a:extLst>
            <a:ext uri="{FF2B5EF4-FFF2-40B4-BE49-F238E27FC236}">
              <a16:creationId xmlns:a16="http://schemas.microsoft.com/office/drawing/2014/main" id="{00000000-0008-0000-0600-0000C8000000}"/>
            </a:ext>
          </a:extLst>
        </xdr:cNvPr>
        <xdr:cNvSpPr/>
      </xdr:nvSpPr>
      <xdr:spPr>
        <a:xfrm>
          <a:off x="37465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161307</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30111" y="1336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21,100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8789</xdr:rowOff>
    </xdr:from>
    <xdr:to>
      <xdr:col>4</xdr:col>
      <xdr:colOff>206375</xdr:colOff>
      <xdr:row>78</xdr:row>
      <xdr:rowOff>110389</xdr:rowOff>
    </xdr:to>
    <xdr:sp macro="" textlink="">
      <xdr:nvSpPr>
        <xdr:cNvPr id="202" name="円/楕円 201">
          <a:extLst>
            <a:ext uri="{FF2B5EF4-FFF2-40B4-BE49-F238E27FC236}">
              <a16:creationId xmlns:a16="http://schemas.microsoft.com/office/drawing/2014/main" id="{00000000-0008-0000-0600-0000CA000000}"/>
            </a:ext>
          </a:extLst>
        </xdr:cNvPr>
        <xdr:cNvSpPr/>
      </xdr:nvSpPr>
      <xdr:spPr>
        <a:xfrm>
          <a:off x="2857500" y="1338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101516</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41111" y="1347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144602</xdr:rowOff>
    </xdr:from>
    <xdr:to>
      <xdr:col>3</xdr:col>
      <xdr:colOff>3175</xdr:colOff>
      <xdr:row>78</xdr:row>
      <xdr:rowOff>74752</xdr:rowOff>
    </xdr:to>
    <xdr:sp macro="" textlink="">
      <xdr:nvSpPr>
        <xdr:cNvPr id="204" name="円/楕円 203">
          <a:extLst>
            <a:ext uri="{FF2B5EF4-FFF2-40B4-BE49-F238E27FC236}">
              <a16:creationId xmlns:a16="http://schemas.microsoft.com/office/drawing/2014/main" id="{00000000-0008-0000-0600-0000CC000000}"/>
            </a:ext>
          </a:extLst>
        </xdr:cNvPr>
        <xdr:cNvSpPr/>
      </xdr:nvSpPr>
      <xdr:spPr>
        <a:xfrm>
          <a:off x="1968500" y="1334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65879</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52111" y="1343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15,114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130747</xdr:rowOff>
    </xdr:from>
    <xdr:to>
      <xdr:col>1</xdr:col>
      <xdr:colOff>485775</xdr:colOff>
      <xdr:row>78</xdr:row>
      <xdr:rowOff>60897</xdr:rowOff>
    </xdr:to>
    <xdr:sp macro="" textlink="">
      <xdr:nvSpPr>
        <xdr:cNvPr id="206" name="円/楕円 205">
          <a:extLst>
            <a:ext uri="{FF2B5EF4-FFF2-40B4-BE49-F238E27FC236}">
              <a16:creationId xmlns:a16="http://schemas.microsoft.com/office/drawing/2014/main" id="{00000000-0008-0000-0600-0000CE000000}"/>
            </a:ext>
          </a:extLst>
        </xdr:cNvPr>
        <xdr:cNvSpPr/>
      </xdr:nvSpPr>
      <xdr:spPr>
        <a:xfrm>
          <a:off x="1079500" y="1333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52024</xdr:rowOff>
    </xdr:from>
    <xdr:ext cx="534377"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63111" y="1342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16,205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122,978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a:extLst>
            <a:ext uri="{FF2B5EF4-FFF2-40B4-BE49-F238E27FC236}">
              <a16:creationId xmlns:a16="http://schemas.microsoft.com/office/drawing/2014/main"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5" name="扶助費最小値テキスト">
          <a:extLst>
            <a:ext uri="{FF2B5EF4-FFF2-40B4-BE49-F238E27FC236}">
              <a16:creationId xmlns:a16="http://schemas.microsoft.com/office/drawing/2014/main" id="{00000000-0008-0000-0600-0000EB000000}"/>
            </a:ext>
          </a:extLst>
        </xdr:cNvPr>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7" name="扶助費最大値テキスト">
          <a:extLst>
            <a:ext uri="{FF2B5EF4-FFF2-40B4-BE49-F238E27FC236}">
              <a16:creationId xmlns:a16="http://schemas.microsoft.com/office/drawing/2014/main" id="{00000000-0008-0000-0600-0000ED000000}"/>
            </a:ext>
          </a:extLst>
        </xdr:cNvPr>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69782</xdr:rowOff>
    </xdr:from>
    <xdr:to>
      <xdr:col>6</xdr:col>
      <xdr:colOff>511175</xdr:colOff>
      <xdr:row>96</xdr:row>
      <xdr:rowOff>149509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3797300" y="16528982"/>
          <a:ext cx="838200" cy="7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125097</xdr:rowOff>
    </xdr:from>
    <xdr:ext cx="534377" cy="259045"/>
    <xdr:sp macro="" textlink="">
      <xdr:nvSpPr>
        <xdr:cNvPr id="240" name="扶助費平均値テキスト">
          <a:extLst>
            <a:ext uri="{FF2B5EF4-FFF2-40B4-BE49-F238E27FC236}">
              <a16:creationId xmlns:a16="http://schemas.microsoft.com/office/drawing/2014/main" id="{00000000-0008-0000-0600-0000F0000000}"/>
            </a:ext>
          </a:extLst>
        </xdr:cNvPr>
        <xdr:cNvSpPr txBox="1"/>
      </xdr:nvSpPr>
      <xdr:spPr>
        <a:xfrm>
          <a:off x="4686300" y="16584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1" name="フローチャート : 判断 240">
          <a:extLst>
            <a:ext uri="{FF2B5EF4-FFF2-40B4-BE49-F238E27FC236}">
              <a16:creationId xmlns:a16="http://schemas.microsoft.com/office/drawing/2014/main" id="{00000000-0008-0000-0600-0000F1000000}"/>
            </a:ext>
          </a:extLst>
        </xdr:cNvPr>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149509</xdr:rowOff>
    </xdr:from>
    <xdr:to>
      <xdr:col>5</xdr:col>
      <xdr:colOff>358775</xdr:colOff>
      <xdr:row>97</xdr:row>
      <xdr:rowOff>47357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908300" y="16608709"/>
          <a:ext cx="889000" cy="6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33046</xdr:rowOff>
    </xdr:from>
    <xdr:to>
      <xdr:col>5</xdr:col>
      <xdr:colOff>409575</xdr:colOff>
      <xdr:row>97</xdr:row>
      <xdr:rowOff>134646</xdr:rowOff>
    </xdr:to>
    <xdr:sp macro="" textlink="">
      <xdr:nvSpPr>
        <xdr:cNvPr id="243" name="フローチャート : 判断 242">
          <a:extLst>
            <a:ext uri="{FF2B5EF4-FFF2-40B4-BE49-F238E27FC236}">
              <a16:creationId xmlns:a16="http://schemas.microsoft.com/office/drawing/2014/main" id="{00000000-0008-0000-0600-0000F3000000}"/>
            </a:ext>
          </a:extLst>
        </xdr:cNvPr>
        <xdr:cNvSpPr/>
      </xdr:nvSpPr>
      <xdr:spPr>
        <a:xfrm>
          <a:off x="3746500" y="1666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125773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530111" y="1675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47357</xdr:rowOff>
    </xdr:from>
    <xdr:to>
      <xdr:col>4</xdr:col>
      <xdr:colOff>155575</xdr:colOff>
      <xdr:row>97</xdr:row>
      <xdr:rowOff>94383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2019300" y="16678007"/>
          <a:ext cx="889000" cy="4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45194</xdr:rowOff>
    </xdr:from>
    <xdr:to>
      <xdr:col>4</xdr:col>
      <xdr:colOff>206375</xdr:colOff>
      <xdr:row>97</xdr:row>
      <xdr:rowOff>146794</xdr:rowOff>
    </xdr:to>
    <xdr:sp macro="" textlink="">
      <xdr:nvSpPr>
        <xdr:cNvPr id="246" name="フローチャート : 判断 245">
          <a:extLst>
            <a:ext uri="{FF2B5EF4-FFF2-40B4-BE49-F238E27FC236}">
              <a16:creationId xmlns:a16="http://schemas.microsoft.com/office/drawing/2014/main" id="{00000000-0008-0000-0600-0000F6000000}"/>
            </a:ext>
          </a:extLst>
        </xdr:cNvPr>
        <xdr:cNvSpPr/>
      </xdr:nvSpPr>
      <xdr:spPr>
        <a:xfrm>
          <a:off x="2857500" y="166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137921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641111" y="1676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94383</xdr:rowOff>
    </xdr:from>
    <xdr:to>
      <xdr:col>2</xdr:col>
      <xdr:colOff>638175</xdr:colOff>
      <xdr:row>97</xdr:row>
      <xdr:rowOff>102177</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flipV="1">
          <a:off x="1130300" y="16725033"/>
          <a:ext cx="889000" cy="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112370</xdr:rowOff>
    </xdr:from>
    <xdr:to>
      <xdr:col>3</xdr:col>
      <xdr:colOff>3175</xdr:colOff>
      <xdr:row>98</xdr:row>
      <xdr:rowOff>42520</xdr:rowOff>
    </xdr:to>
    <xdr:sp macro="" textlink="">
      <xdr:nvSpPr>
        <xdr:cNvPr id="249" name="フローチャート : 判断 248">
          <a:extLst>
            <a:ext uri="{FF2B5EF4-FFF2-40B4-BE49-F238E27FC236}">
              <a16:creationId xmlns:a16="http://schemas.microsoft.com/office/drawing/2014/main" id="{00000000-0008-0000-0600-0000F9000000}"/>
            </a:ext>
          </a:extLst>
        </xdr:cNvPr>
        <xdr:cNvSpPr/>
      </xdr:nvSpPr>
      <xdr:spPr>
        <a:xfrm>
          <a:off x="1968500" y="167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33647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752111" y="1683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104521</xdr:rowOff>
    </xdr:from>
    <xdr:to>
      <xdr:col>1</xdr:col>
      <xdr:colOff>485775</xdr:colOff>
      <xdr:row>98</xdr:row>
      <xdr:rowOff>34671</xdr:rowOff>
    </xdr:to>
    <xdr:sp macro="" textlink="">
      <xdr:nvSpPr>
        <xdr:cNvPr id="251" name="フローチャート : 判断 250">
          <a:extLst>
            <a:ext uri="{FF2B5EF4-FFF2-40B4-BE49-F238E27FC236}">
              <a16:creationId xmlns:a16="http://schemas.microsoft.com/office/drawing/2014/main" id="{00000000-0008-0000-0600-0000FB000000}"/>
            </a:ext>
          </a:extLst>
        </xdr:cNvPr>
        <xdr:cNvSpPr/>
      </xdr:nvSpPr>
      <xdr:spPr>
        <a:xfrm>
          <a:off x="1079500" y="1673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25798</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63111" y="1682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18982</xdr:rowOff>
    </xdr:from>
    <xdr:to>
      <xdr:col>6</xdr:col>
      <xdr:colOff>561975</xdr:colOff>
      <xdr:row>96</xdr:row>
      <xdr:rowOff>120582</xdr:rowOff>
    </xdr:to>
    <xdr:sp macro="" textlink="">
      <xdr:nvSpPr>
        <xdr:cNvPr id="258" name="円/楕円 257">
          <a:extLst>
            <a:ext uri="{FF2B5EF4-FFF2-40B4-BE49-F238E27FC236}">
              <a16:creationId xmlns:a16="http://schemas.microsoft.com/office/drawing/2014/main" id="{00000000-0008-0000-0600-000002010000}"/>
            </a:ext>
          </a:extLst>
        </xdr:cNvPr>
        <xdr:cNvSpPr/>
      </xdr:nvSpPr>
      <xdr:spPr>
        <a:xfrm>
          <a:off x="4584700" y="1647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41859</xdr:rowOff>
    </xdr:from>
    <xdr:ext cx="534377" cy="259045"/>
    <xdr:sp macro="" textlink="">
      <xdr:nvSpPr>
        <xdr:cNvPr id="259" name="扶助費該当値テキスト">
          <a:extLst>
            <a:ext uri="{FF2B5EF4-FFF2-40B4-BE49-F238E27FC236}">
              <a16:creationId xmlns:a16="http://schemas.microsoft.com/office/drawing/2014/main" id="{00000000-0008-0000-0600-000003010000}"/>
            </a:ext>
          </a:extLst>
        </xdr:cNvPr>
        <xdr:cNvSpPr txBox="1"/>
      </xdr:nvSpPr>
      <xdr:spPr>
        <a:xfrm>
          <a:off x="4686300" y="1632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79,923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98709</xdr:rowOff>
    </xdr:from>
    <xdr:to>
      <xdr:col>5</xdr:col>
      <xdr:colOff>409575</xdr:colOff>
      <xdr:row>97</xdr:row>
      <xdr:rowOff>28859</xdr:rowOff>
    </xdr:to>
    <xdr:sp macro="" textlink="">
      <xdr:nvSpPr>
        <xdr:cNvPr id="260" name="円/楕円 259">
          <a:extLst>
            <a:ext uri="{FF2B5EF4-FFF2-40B4-BE49-F238E27FC236}">
              <a16:creationId xmlns:a16="http://schemas.microsoft.com/office/drawing/2014/main" id="{00000000-0008-0000-0600-000004010000}"/>
            </a:ext>
          </a:extLst>
        </xdr:cNvPr>
        <xdr:cNvSpPr/>
      </xdr:nvSpPr>
      <xdr:spPr>
        <a:xfrm>
          <a:off x="3746500" y="1655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45386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3530111" y="1633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72,599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168007</xdr:rowOff>
    </xdr:from>
    <xdr:to>
      <xdr:col>4</xdr:col>
      <xdr:colOff>206375</xdr:colOff>
      <xdr:row>97</xdr:row>
      <xdr:rowOff>98157</xdr:rowOff>
    </xdr:to>
    <xdr:sp macro="" textlink="">
      <xdr:nvSpPr>
        <xdr:cNvPr id="262" name="円/楕円 261">
          <a:extLst>
            <a:ext uri="{FF2B5EF4-FFF2-40B4-BE49-F238E27FC236}">
              <a16:creationId xmlns:a16="http://schemas.microsoft.com/office/drawing/2014/main" id="{00000000-0008-0000-0600-000006010000}"/>
            </a:ext>
          </a:extLst>
        </xdr:cNvPr>
        <xdr:cNvSpPr/>
      </xdr:nvSpPr>
      <xdr:spPr>
        <a:xfrm>
          <a:off x="2857500" y="166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114684</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2641111" y="1640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66,233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43583</xdr:rowOff>
    </xdr:from>
    <xdr:to>
      <xdr:col>3</xdr:col>
      <xdr:colOff>3175</xdr:colOff>
      <xdr:row>97</xdr:row>
      <xdr:rowOff>145183</xdr:rowOff>
    </xdr:to>
    <xdr:sp macro="" textlink="">
      <xdr:nvSpPr>
        <xdr:cNvPr id="264" name="円/楕円 263">
          <a:extLst>
            <a:ext uri="{FF2B5EF4-FFF2-40B4-BE49-F238E27FC236}">
              <a16:creationId xmlns:a16="http://schemas.microsoft.com/office/drawing/2014/main" id="{00000000-0008-0000-0600-000008010000}"/>
            </a:ext>
          </a:extLst>
        </xdr:cNvPr>
        <xdr:cNvSpPr/>
      </xdr:nvSpPr>
      <xdr:spPr>
        <a:xfrm>
          <a:off x="1968500" y="1667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161710</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1752111" y="1644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61,913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51377</xdr:rowOff>
    </xdr:from>
    <xdr:to>
      <xdr:col>1</xdr:col>
      <xdr:colOff>485775</xdr:colOff>
      <xdr:row>97</xdr:row>
      <xdr:rowOff>152977</xdr:rowOff>
    </xdr:to>
    <xdr:sp macro="" textlink="">
      <xdr:nvSpPr>
        <xdr:cNvPr id="266" name="円/楕円 265">
          <a:extLst>
            <a:ext uri="{FF2B5EF4-FFF2-40B4-BE49-F238E27FC236}">
              <a16:creationId xmlns:a16="http://schemas.microsoft.com/office/drawing/2014/main" id="{00000000-0008-0000-0600-00000A010000}"/>
            </a:ext>
          </a:extLst>
        </xdr:cNvPr>
        <xdr:cNvSpPr/>
      </xdr:nvSpPr>
      <xdr:spPr>
        <a:xfrm>
          <a:off x="1079500" y="1668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169504</xdr:rowOff>
    </xdr:from>
    <xdr:ext cx="534377"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863111" y="1645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61,197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40,343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24587</xdr:rowOff>
    </xdr:from>
    <xdr:to>
      <xdr:col>15</xdr:col>
      <xdr:colOff>180975</xdr:colOff>
      <xdr:row>35</xdr:row>
      <xdr:rowOff>127813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9639300" y="6025337"/>
          <a:ext cx="838200" cy="10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120640</xdr:rowOff>
    </xdr:from>
    <xdr:ext cx="599010"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121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0" name="フローチャート : 判断 299">
          <a:extLst>
            <a:ext uri="{FF2B5EF4-FFF2-40B4-BE49-F238E27FC236}">
              <a16:creationId xmlns:a16="http://schemas.microsoft.com/office/drawing/2014/main" id="{00000000-0008-0000-0600-00002C010000}"/>
            </a:ext>
          </a:extLst>
        </xdr:cNvPr>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24587</xdr:rowOff>
    </xdr:from>
    <xdr:to>
      <xdr:col>14</xdr:col>
      <xdr:colOff>28575</xdr:colOff>
      <xdr:row>35</xdr:row>
      <xdr:rowOff>111128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6025337"/>
          <a:ext cx="8890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160599</xdr:rowOff>
    </xdr:from>
    <xdr:to>
      <xdr:col>14</xdr:col>
      <xdr:colOff>79375</xdr:colOff>
      <xdr:row>36</xdr:row>
      <xdr:rowOff>90749</xdr:rowOff>
    </xdr:to>
    <xdr:sp macro="" textlink="">
      <xdr:nvSpPr>
        <xdr:cNvPr id="302" name="フローチャート : 判断 301">
          <a:extLst>
            <a:ext uri="{FF2B5EF4-FFF2-40B4-BE49-F238E27FC236}">
              <a16:creationId xmlns:a16="http://schemas.microsoft.com/office/drawing/2014/main" id="{00000000-0008-0000-0600-00002E010000}"/>
            </a:ext>
          </a:extLst>
        </xdr:cNvPr>
        <xdr:cNvSpPr/>
      </xdr:nvSpPr>
      <xdr:spPr>
        <a:xfrm>
          <a:off x="9588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81876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39794" y="6254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17409</xdr:rowOff>
    </xdr:from>
    <xdr:to>
      <xdr:col>12</xdr:col>
      <xdr:colOff>511175</xdr:colOff>
      <xdr:row>35</xdr:row>
      <xdr:rowOff>111128</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7861300" y="6018159"/>
          <a:ext cx="889000" cy="9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8753</xdr:rowOff>
    </xdr:from>
    <xdr:to>
      <xdr:col>12</xdr:col>
      <xdr:colOff>561975</xdr:colOff>
      <xdr:row>36</xdr:row>
      <xdr:rowOff>110353</xdr:rowOff>
    </xdr:to>
    <xdr:sp macro="" textlink="">
      <xdr:nvSpPr>
        <xdr:cNvPr id="305" name="フローチャート : 判断 304">
          <a:extLst>
            <a:ext uri="{FF2B5EF4-FFF2-40B4-BE49-F238E27FC236}">
              <a16:creationId xmlns:a16="http://schemas.microsoft.com/office/drawing/2014/main" id="{00000000-0008-0000-0600-000031010000}"/>
            </a:ext>
          </a:extLst>
        </xdr:cNvPr>
        <xdr:cNvSpPr/>
      </xdr:nvSpPr>
      <xdr:spPr>
        <a:xfrm>
          <a:off x="8699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101480</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4" y="627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17409</xdr:rowOff>
    </xdr:from>
    <xdr:to>
      <xdr:col>11</xdr:col>
      <xdr:colOff>307975</xdr:colOff>
      <xdr:row>35</xdr:row>
      <xdr:rowOff>140840</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6018159"/>
          <a:ext cx="889000" cy="1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47034</xdr:rowOff>
    </xdr:from>
    <xdr:to>
      <xdr:col>11</xdr:col>
      <xdr:colOff>358775</xdr:colOff>
      <xdr:row>36</xdr:row>
      <xdr:rowOff>148634</xdr:rowOff>
    </xdr:to>
    <xdr:sp macro="" textlink="">
      <xdr:nvSpPr>
        <xdr:cNvPr id="308" name="フローチャート : 判断 307">
          <a:extLst>
            <a:ext uri="{FF2B5EF4-FFF2-40B4-BE49-F238E27FC236}">
              <a16:creationId xmlns:a16="http://schemas.microsoft.com/office/drawing/2014/main" id="{00000000-0008-0000-0600-000034010000}"/>
            </a:ext>
          </a:extLst>
        </xdr:cNvPr>
        <xdr:cNvSpPr/>
      </xdr:nvSpPr>
      <xdr:spPr>
        <a:xfrm>
          <a:off x="7810500" y="621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36</xdr:row>
      <xdr:rowOff>139761</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4" y="631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75096</xdr:rowOff>
    </xdr:from>
    <xdr:to>
      <xdr:col>10</xdr:col>
      <xdr:colOff>155575</xdr:colOff>
      <xdr:row>37</xdr:row>
      <xdr:rowOff>5246</xdr:rowOff>
    </xdr:to>
    <xdr:sp macro="" textlink="">
      <xdr:nvSpPr>
        <xdr:cNvPr id="310" name="フローチャート : 判断 309">
          <a:extLst>
            <a:ext uri="{FF2B5EF4-FFF2-40B4-BE49-F238E27FC236}">
              <a16:creationId xmlns:a16="http://schemas.microsoft.com/office/drawing/2014/main" id="{00000000-0008-0000-0600-000036010000}"/>
            </a:ext>
          </a:extLst>
        </xdr:cNvPr>
        <xdr:cNvSpPr/>
      </xdr:nvSpPr>
      <xdr:spPr>
        <a:xfrm>
          <a:off x="6921500" y="624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167823</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672794" y="634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77013</xdr:rowOff>
    </xdr:from>
    <xdr:to>
      <xdr:col>15</xdr:col>
      <xdr:colOff>231775</xdr:colOff>
      <xdr:row>36</xdr:row>
      <xdr:rowOff>7163</xdr:rowOff>
    </xdr:to>
    <xdr:sp macro="" textlink="">
      <xdr:nvSpPr>
        <xdr:cNvPr id="317" name="円/楕円 316">
          <a:extLst>
            <a:ext uri="{FF2B5EF4-FFF2-40B4-BE49-F238E27FC236}">
              <a16:creationId xmlns:a16="http://schemas.microsoft.com/office/drawing/2014/main" id="{00000000-0008-0000-0600-00003D010000}"/>
            </a:ext>
          </a:extLst>
        </xdr:cNvPr>
        <xdr:cNvSpPr/>
      </xdr:nvSpPr>
      <xdr:spPr>
        <a:xfrm>
          <a:off x="10426700" y="607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99890</xdr:rowOff>
    </xdr:from>
    <xdr:ext cx="599010"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592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201,140</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145237</xdr:rowOff>
    </xdr:from>
    <xdr:to>
      <xdr:col>14</xdr:col>
      <xdr:colOff>79375</xdr:colOff>
      <xdr:row>35</xdr:row>
      <xdr:rowOff>75387</xdr:rowOff>
    </xdr:to>
    <xdr:sp macro="" textlink="">
      <xdr:nvSpPr>
        <xdr:cNvPr id="319" name="円/楕円 318">
          <a:extLst>
            <a:ext uri="{FF2B5EF4-FFF2-40B4-BE49-F238E27FC236}">
              <a16:creationId xmlns:a16="http://schemas.microsoft.com/office/drawing/2014/main" id="{00000000-0008-0000-0600-00003F010000}"/>
            </a:ext>
          </a:extLst>
        </xdr:cNvPr>
        <xdr:cNvSpPr/>
      </xdr:nvSpPr>
      <xdr:spPr>
        <a:xfrm>
          <a:off x="9588500" y="597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91914</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39794" y="5749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232,749</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60328</xdr:rowOff>
    </xdr:from>
    <xdr:to>
      <xdr:col>12</xdr:col>
      <xdr:colOff>561975</xdr:colOff>
      <xdr:row>35</xdr:row>
      <xdr:rowOff>161928</xdr:rowOff>
    </xdr:to>
    <xdr:sp macro="" textlink="">
      <xdr:nvSpPr>
        <xdr:cNvPr id="321" name="円/楕円 320">
          <a:extLst>
            <a:ext uri="{FF2B5EF4-FFF2-40B4-BE49-F238E27FC236}">
              <a16:creationId xmlns:a16="http://schemas.microsoft.com/office/drawing/2014/main" id="{00000000-0008-0000-0600-000041010000}"/>
            </a:ext>
          </a:extLst>
        </xdr:cNvPr>
        <xdr:cNvSpPr/>
      </xdr:nvSpPr>
      <xdr:spPr>
        <a:xfrm>
          <a:off x="8699500" y="606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7005</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50794" y="583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206,249</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138059</xdr:rowOff>
    </xdr:from>
    <xdr:to>
      <xdr:col>11</xdr:col>
      <xdr:colOff>358775</xdr:colOff>
      <xdr:row>35</xdr:row>
      <xdr:rowOff>68209</xdr:rowOff>
    </xdr:to>
    <xdr:sp macro="" textlink="">
      <xdr:nvSpPr>
        <xdr:cNvPr id="323" name="円/楕円 322">
          <a:extLst>
            <a:ext uri="{FF2B5EF4-FFF2-40B4-BE49-F238E27FC236}">
              <a16:creationId xmlns:a16="http://schemas.microsoft.com/office/drawing/2014/main" id="{00000000-0008-0000-0600-000043010000}"/>
            </a:ext>
          </a:extLst>
        </xdr:cNvPr>
        <xdr:cNvSpPr/>
      </xdr:nvSpPr>
      <xdr:spPr>
        <a:xfrm>
          <a:off x="7810500" y="596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33</xdr:row>
      <xdr:rowOff>84736</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61794" y="5742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234,947</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90040</xdr:rowOff>
    </xdr:from>
    <xdr:to>
      <xdr:col>10</xdr:col>
      <xdr:colOff>155575</xdr:colOff>
      <xdr:row>36</xdr:row>
      <xdr:rowOff>20190</xdr:rowOff>
    </xdr:to>
    <xdr:sp macro="" textlink="">
      <xdr:nvSpPr>
        <xdr:cNvPr id="325" name="円/楕円 324">
          <a:extLst>
            <a:ext uri="{FF2B5EF4-FFF2-40B4-BE49-F238E27FC236}">
              <a16:creationId xmlns:a16="http://schemas.microsoft.com/office/drawing/2014/main" id="{00000000-0008-0000-0600-000045010000}"/>
            </a:ext>
          </a:extLst>
        </xdr:cNvPr>
        <xdr:cNvSpPr/>
      </xdr:nvSpPr>
      <xdr:spPr>
        <a:xfrm>
          <a:off x="6921500" y="609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36717</xdr:rowOff>
    </xdr:from>
    <xdr:ext cx="599010"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672794" y="586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197,151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155751</xdr:rowOff>
    </xdr:from>
    <xdr:to>
      <xdr:col>15</xdr:col>
      <xdr:colOff>180975</xdr:colOff>
      <xdr:row>58</xdr:row>
      <xdr:rowOff>31314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928401"/>
          <a:ext cx="838200" cy="4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32296</xdr:rowOff>
    </xdr:from>
    <xdr:ext cx="599010"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976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7" name="フローチャート : 判断 356">
          <a:extLst>
            <a:ext uri="{FF2B5EF4-FFF2-40B4-BE49-F238E27FC236}">
              <a16:creationId xmlns:a16="http://schemas.microsoft.com/office/drawing/2014/main" id="{00000000-0008-0000-0600-000065010000}"/>
            </a:ext>
          </a:extLst>
        </xdr:cNvPr>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151014</xdr:rowOff>
    </xdr:from>
    <xdr:to>
      <xdr:col>14</xdr:col>
      <xdr:colOff>28575</xdr:colOff>
      <xdr:row>57</xdr:row>
      <xdr:rowOff>155751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9923664"/>
          <a:ext cx="889000" cy="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59" name="フローチャート : 判断 358">
          <a:extLst>
            <a:ext uri="{FF2B5EF4-FFF2-40B4-BE49-F238E27FC236}">
              <a16:creationId xmlns:a16="http://schemas.microsoft.com/office/drawing/2014/main" id="{00000000-0008-0000-0600-000067010000}"/>
            </a:ext>
          </a:extLst>
        </xdr:cNvPr>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150972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39794"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151014</xdr:rowOff>
    </xdr:from>
    <xdr:to>
      <xdr:col>12</xdr:col>
      <xdr:colOff>511175</xdr:colOff>
      <xdr:row>57</xdr:row>
      <xdr:rowOff>167691</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9923664"/>
          <a:ext cx="889000" cy="1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38222</xdr:rowOff>
    </xdr:from>
    <xdr:to>
      <xdr:col>12</xdr:col>
      <xdr:colOff>561975</xdr:colOff>
      <xdr:row>58</xdr:row>
      <xdr:rowOff>139822</xdr:rowOff>
    </xdr:to>
    <xdr:sp macro="" textlink="">
      <xdr:nvSpPr>
        <xdr:cNvPr id="362" name="フローチャート : 判断 361">
          <a:extLst>
            <a:ext uri="{FF2B5EF4-FFF2-40B4-BE49-F238E27FC236}">
              <a16:creationId xmlns:a16="http://schemas.microsoft.com/office/drawing/2014/main" id="{00000000-0008-0000-0600-00006A010000}"/>
            </a:ext>
          </a:extLst>
        </xdr:cNvPr>
        <xdr:cNvSpPr/>
      </xdr:nvSpPr>
      <xdr:spPr>
        <a:xfrm>
          <a:off x="8699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130949</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4" y="10075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167691</xdr:rowOff>
    </xdr:from>
    <xdr:to>
      <xdr:col>11</xdr:col>
      <xdr:colOff>307975</xdr:colOff>
      <xdr:row>58</xdr:row>
      <xdr:rowOff>75102</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940341"/>
          <a:ext cx="889000" cy="7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44578</xdr:rowOff>
    </xdr:from>
    <xdr:to>
      <xdr:col>11</xdr:col>
      <xdr:colOff>358775</xdr:colOff>
      <xdr:row>58</xdr:row>
      <xdr:rowOff>146178</xdr:rowOff>
    </xdr:to>
    <xdr:sp macro="" textlink="">
      <xdr:nvSpPr>
        <xdr:cNvPr id="365" name="フローチャート : 判断 364">
          <a:extLst>
            <a:ext uri="{FF2B5EF4-FFF2-40B4-BE49-F238E27FC236}">
              <a16:creationId xmlns:a16="http://schemas.microsoft.com/office/drawing/2014/main" id="{00000000-0008-0000-0600-00006D010000}"/>
            </a:ext>
          </a:extLst>
        </xdr:cNvPr>
        <xdr:cNvSpPr/>
      </xdr:nvSpPr>
      <xdr:spPr>
        <a:xfrm>
          <a:off x="7810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137305</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61794" y="10081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78116</xdr:rowOff>
    </xdr:from>
    <xdr:to>
      <xdr:col>10</xdr:col>
      <xdr:colOff>155575</xdr:colOff>
      <xdr:row>59</xdr:row>
      <xdr:rowOff>8266</xdr:rowOff>
    </xdr:to>
    <xdr:sp macro="" textlink="">
      <xdr:nvSpPr>
        <xdr:cNvPr id="367" name="フローチャート : 判断 366">
          <a:extLst>
            <a:ext uri="{FF2B5EF4-FFF2-40B4-BE49-F238E27FC236}">
              <a16:creationId xmlns:a16="http://schemas.microsoft.com/office/drawing/2014/main" id="{00000000-0008-0000-0600-00006F010000}"/>
            </a:ext>
          </a:extLst>
        </xdr:cNvPr>
        <xdr:cNvSpPr/>
      </xdr:nvSpPr>
      <xdr:spPr>
        <a:xfrm>
          <a:off x="6921500" y="1002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170843</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672794" y="10114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151964</xdr:rowOff>
    </xdr:from>
    <xdr:to>
      <xdr:col>15</xdr:col>
      <xdr:colOff>231775</xdr:colOff>
      <xdr:row>58</xdr:row>
      <xdr:rowOff>82114</xdr:rowOff>
    </xdr:to>
    <xdr:sp macro="" textlink="">
      <xdr:nvSpPr>
        <xdr:cNvPr id="374" name="円/楕円 373">
          <a:extLst>
            <a:ext uri="{FF2B5EF4-FFF2-40B4-BE49-F238E27FC236}">
              <a16:creationId xmlns:a16="http://schemas.microsoft.com/office/drawing/2014/main" id="{00000000-0008-0000-0600-000076010000}"/>
            </a:ext>
          </a:extLst>
        </xdr:cNvPr>
        <xdr:cNvSpPr/>
      </xdr:nvSpPr>
      <xdr:spPr>
        <a:xfrm>
          <a:off x="10426700" y="992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3391</xdr:rowOff>
    </xdr:from>
    <xdr:ext cx="599010"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776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484,477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104951</xdr:rowOff>
    </xdr:from>
    <xdr:to>
      <xdr:col>14</xdr:col>
      <xdr:colOff>79375</xdr:colOff>
      <xdr:row>58</xdr:row>
      <xdr:rowOff>35101</xdr:rowOff>
    </xdr:to>
    <xdr:sp macro="" textlink="">
      <xdr:nvSpPr>
        <xdr:cNvPr id="376" name="円/楕円 375">
          <a:extLst>
            <a:ext uri="{FF2B5EF4-FFF2-40B4-BE49-F238E27FC236}">
              <a16:creationId xmlns:a16="http://schemas.microsoft.com/office/drawing/2014/main" id="{00000000-0008-0000-0600-000078010000}"/>
            </a:ext>
          </a:extLst>
        </xdr:cNvPr>
        <xdr:cNvSpPr/>
      </xdr:nvSpPr>
      <xdr:spPr>
        <a:xfrm>
          <a:off x="9588500" y="987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51628</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39794" y="96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607,871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100214</xdr:rowOff>
    </xdr:from>
    <xdr:to>
      <xdr:col>12</xdr:col>
      <xdr:colOff>561975</xdr:colOff>
      <xdr:row>58</xdr:row>
      <xdr:rowOff>30364</xdr:rowOff>
    </xdr:to>
    <xdr:sp macro="" textlink="">
      <xdr:nvSpPr>
        <xdr:cNvPr id="378" name="円/楕円 377">
          <a:extLst>
            <a:ext uri="{FF2B5EF4-FFF2-40B4-BE49-F238E27FC236}">
              <a16:creationId xmlns:a16="http://schemas.microsoft.com/office/drawing/2014/main" id="{00000000-0008-0000-0600-00007A010000}"/>
            </a:ext>
          </a:extLst>
        </xdr:cNvPr>
        <xdr:cNvSpPr/>
      </xdr:nvSpPr>
      <xdr:spPr>
        <a:xfrm>
          <a:off x="8699500" y="987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46891</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50794" y="964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620,304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116891</xdr:rowOff>
    </xdr:from>
    <xdr:to>
      <xdr:col>11</xdr:col>
      <xdr:colOff>358775</xdr:colOff>
      <xdr:row>58</xdr:row>
      <xdr:rowOff>47041</xdr:rowOff>
    </xdr:to>
    <xdr:sp macro="" textlink="">
      <xdr:nvSpPr>
        <xdr:cNvPr id="380" name="円/楕円 379">
          <a:extLst>
            <a:ext uri="{FF2B5EF4-FFF2-40B4-BE49-F238E27FC236}">
              <a16:creationId xmlns:a16="http://schemas.microsoft.com/office/drawing/2014/main" id="{00000000-0008-0000-0600-00007C010000}"/>
            </a:ext>
          </a:extLst>
        </xdr:cNvPr>
        <xdr:cNvSpPr/>
      </xdr:nvSpPr>
      <xdr:spPr>
        <a:xfrm>
          <a:off x="7810500" y="988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63568</xdr:rowOff>
    </xdr:from>
    <xdr:ext cx="599010"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61794" y="9664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576,533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24302</xdr:rowOff>
    </xdr:from>
    <xdr:to>
      <xdr:col>10</xdr:col>
      <xdr:colOff>155575</xdr:colOff>
      <xdr:row>58</xdr:row>
      <xdr:rowOff>125902</xdr:rowOff>
    </xdr:to>
    <xdr:sp macro="" textlink="">
      <xdr:nvSpPr>
        <xdr:cNvPr id="382" name="円/楕円 381">
          <a:extLst>
            <a:ext uri="{FF2B5EF4-FFF2-40B4-BE49-F238E27FC236}">
              <a16:creationId xmlns:a16="http://schemas.microsoft.com/office/drawing/2014/main" id="{00000000-0008-0000-0600-00007E010000}"/>
            </a:ext>
          </a:extLst>
        </xdr:cNvPr>
        <xdr:cNvSpPr/>
      </xdr:nvSpPr>
      <xdr:spPr>
        <a:xfrm>
          <a:off x="6921500" y="996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142429</xdr:rowOff>
    </xdr:from>
    <xdr:ext cx="599010"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672794" y="9743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369,547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11373</xdr:rowOff>
    </xdr:from>
    <xdr:to>
      <xdr:col>15</xdr:col>
      <xdr:colOff>180975</xdr:colOff>
      <xdr:row>78</xdr:row>
      <xdr:rowOff>7635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041573"/>
          <a:ext cx="838200" cy="33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22970</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396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4" name="フローチャート : 判断 413">
          <a:extLst>
            <a:ext uri="{FF2B5EF4-FFF2-40B4-BE49-F238E27FC236}">
              <a16:creationId xmlns:a16="http://schemas.microsoft.com/office/drawing/2014/main" id="{00000000-0008-0000-0600-00009E010000}"/>
            </a:ext>
          </a:extLst>
        </xdr:cNvPr>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79027</xdr:rowOff>
    </xdr:from>
    <xdr:to>
      <xdr:col>14</xdr:col>
      <xdr:colOff>28575</xdr:colOff>
      <xdr:row>76</xdr:row>
      <xdr:rowOff>11373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2937777"/>
          <a:ext cx="889000" cy="10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17207</xdr:rowOff>
    </xdr:from>
    <xdr:to>
      <xdr:col>14</xdr:col>
      <xdr:colOff>79375</xdr:colOff>
      <xdr:row>78</xdr:row>
      <xdr:rowOff>118807</xdr:rowOff>
    </xdr:to>
    <xdr:sp macro="" textlink="">
      <xdr:nvSpPr>
        <xdr:cNvPr id="416" name="フローチャート : 判断 415">
          <a:extLst>
            <a:ext uri="{FF2B5EF4-FFF2-40B4-BE49-F238E27FC236}">
              <a16:creationId xmlns:a16="http://schemas.microsoft.com/office/drawing/2014/main" id="{00000000-0008-0000-0600-0000A0010000}"/>
            </a:ext>
          </a:extLst>
        </xdr:cNvPr>
        <xdr:cNvSpPr/>
      </xdr:nvSpPr>
      <xdr:spPr>
        <a:xfrm>
          <a:off x="9588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109934</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39794" y="134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135992</xdr:rowOff>
    </xdr:from>
    <xdr:to>
      <xdr:col>12</xdr:col>
      <xdr:colOff>561975</xdr:colOff>
      <xdr:row>78</xdr:row>
      <xdr:rowOff>66142</xdr:rowOff>
    </xdr:to>
    <xdr:sp macro="" textlink="">
      <xdr:nvSpPr>
        <xdr:cNvPr id="418" name="フローチャート : 判断 417">
          <a:extLst>
            <a:ext uri="{FF2B5EF4-FFF2-40B4-BE49-F238E27FC236}">
              <a16:creationId xmlns:a16="http://schemas.microsoft.com/office/drawing/2014/main" id="{00000000-0008-0000-0600-0000A2010000}"/>
            </a:ext>
          </a:extLst>
        </xdr:cNvPr>
        <xdr:cNvSpPr/>
      </xdr:nvSpPr>
      <xdr:spPr>
        <a:xfrm>
          <a:off x="8699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78</xdr:row>
      <xdr:rowOff>57269</xdr:rowOff>
    </xdr:from>
    <xdr:ext cx="59901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50794" y="1343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128285</xdr:rowOff>
    </xdr:from>
    <xdr:to>
      <xdr:col>15</xdr:col>
      <xdr:colOff>231775</xdr:colOff>
      <xdr:row>78</xdr:row>
      <xdr:rowOff>58435</xdr:rowOff>
    </xdr:to>
    <xdr:sp macro="" textlink="">
      <xdr:nvSpPr>
        <xdr:cNvPr id="425" name="円/楕円 424">
          <a:extLst>
            <a:ext uri="{FF2B5EF4-FFF2-40B4-BE49-F238E27FC236}">
              <a16:creationId xmlns:a16="http://schemas.microsoft.com/office/drawing/2014/main" id="{00000000-0008-0000-0600-0000A9010000}"/>
            </a:ext>
          </a:extLst>
        </xdr:cNvPr>
        <xdr:cNvSpPr/>
      </xdr:nvSpPr>
      <xdr:spPr>
        <a:xfrm>
          <a:off x="10426700" y="1332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151162</xdr:rowOff>
    </xdr:from>
    <xdr:ext cx="599010"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181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163,988</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132023</xdr:rowOff>
    </xdr:from>
    <xdr:to>
      <xdr:col>14</xdr:col>
      <xdr:colOff>79375</xdr:colOff>
      <xdr:row>76</xdr:row>
      <xdr:rowOff>62173</xdr:rowOff>
    </xdr:to>
    <xdr:sp macro="" textlink="">
      <xdr:nvSpPr>
        <xdr:cNvPr id="427" name="円/楕円 426">
          <a:extLst>
            <a:ext uri="{FF2B5EF4-FFF2-40B4-BE49-F238E27FC236}">
              <a16:creationId xmlns:a16="http://schemas.microsoft.com/office/drawing/2014/main" id="{00000000-0008-0000-0600-0000AB010000}"/>
            </a:ext>
          </a:extLst>
        </xdr:cNvPr>
        <xdr:cNvSpPr/>
      </xdr:nvSpPr>
      <xdr:spPr>
        <a:xfrm>
          <a:off x="9588500" y="1299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74</xdr:row>
      <xdr:rowOff>78700</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39794" y="12766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431,045</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28227</xdr:rowOff>
    </xdr:from>
    <xdr:to>
      <xdr:col>12</xdr:col>
      <xdr:colOff>561975</xdr:colOff>
      <xdr:row>75</xdr:row>
      <xdr:rowOff>129827</xdr:rowOff>
    </xdr:to>
    <xdr:sp macro="" textlink="">
      <xdr:nvSpPr>
        <xdr:cNvPr id="429" name="円/楕円 428">
          <a:extLst>
            <a:ext uri="{FF2B5EF4-FFF2-40B4-BE49-F238E27FC236}">
              <a16:creationId xmlns:a16="http://schemas.microsoft.com/office/drawing/2014/main" id="{00000000-0008-0000-0600-0000AD010000}"/>
            </a:ext>
          </a:extLst>
        </xdr:cNvPr>
        <xdr:cNvSpPr/>
      </xdr:nvSpPr>
      <xdr:spPr>
        <a:xfrm>
          <a:off x="8699500" y="1288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73</xdr:row>
      <xdr:rowOff>146354</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50794" y="12662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512,774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100416</xdr:rowOff>
    </xdr:from>
    <xdr:to>
      <xdr:col>15</xdr:col>
      <xdr:colOff>180975</xdr:colOff>
      <xdr:row>99</xdr:row>
      <xdr:rowOff>4845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902516"/>
          <a:ext cx="838200" cy="7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87690</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889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1" name="フローチャート : 判断 460">
          <a:extLst>
            <a:ext uri="{FF2B5EF4-FFF2-40B4-BE49-F238E27FC236}">
              <a16:creationId xmlns:a16="http://schemas.microsoft.com/office/drawing/2014/main" id="{00000000-0008-0000-0600-0000CD010000}"/>
            </a:ext>
          </a:extLst>
        </xdr:cNvPr>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4845</xdr:rowOff>
    </xdr:from>
    <xdr:to>
      <xdr:col>14</xdr:col>
      <xdr:colOff>28575</xdr:colOff>
      <xdr:row>99</xdr:row>
      <xdr:rowOff>27332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978395"/>
          <a:ext cx="889000" cy="2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116461</xdr:rowOff>
    </xdr:from>
    <xdr:to>
      <xdr:col>14</xdr:col>
      <xdr:colOff>79375</xdr:colOff>
      <xdr:row>99</xdr:row>
      <xdr:rowOff>46611</xdr:rowOff>
    </xdr:to>
    <xdr:sp macro="" textlink="">
      <xdr:nvSpPr>
        <xdr:cNvPr id="463" name="フローチャート : 判断 462">
          <a:extLst>
            <a:ext uri="{FF2B5EF4-FFF2-40B4-BE49-F238E27FC236}">
              <a16:creationId xmlns:a16="http://schemas.microsoft.com/office/drawing/2014/main" id="{00000000-0008-0000-0600-0000CF010000}"/>
            </a:ext>
          </a:extLst>
        </xdr:cNvPr>
        <xdr:cNvSpPr/>
      </xdr:nvSpPr>
      <xdr:spPr>
        <a:xfrm>
          <a:off x="9588500" y="169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63138</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4" y="16693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114635</xdr:rowOff>
    </xdr:from>
    <xdr:to>
      <xdr:col>12</xdr:col>
      <xdr:colOff>561975</xdr:colOff>
      <xdr:row>99</xdr:row>
      <xdr:rowOff>44785</xdr:rowOff>
    </xdr:to>
    <xdr:sp macro="" textlink="">
      <xdr:nvSpPr>
        <xdr:cNvPr id="465" name="フローチャート : 判断 464">
          <a:extLst>
            <a:ext uri="{FF2B5EF4-FFF2-40B4-BE49-F238E27FC236}">
              <a16:creationId xmlns:a16="http://schemas.microsoft.com/office/drawing/2014/main" id="{00000000-0008-0000-0600-0000D1010000}"/>
            </a:ext>
          </a:extLst>
        </xdr:cNvPr>
        <xdr:cNvSpPr/>
      </xdr:nvSpPr>
      <xdr:spPr>
        <a:xfrm>
          <a:off x="8699500" y="1691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61312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50794" y="16691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49616</xdr:rowOff>
    </xdr:from>
    <xdr:to>
      <xdr:col>15</xdr:col>
      <xdr:colOff>231775</xdr:colOff>
      <xdr:row>98</xdr:row>
      <xdr:rowOff>151216</xdr:rowOff>
    </xdr:to>
    <xdr:sp macro="" textlink="">
      <xdr:nvSpPr>
        <xdr:cNvPr id="472" name="円/楕円 471">
          <a:extLst>
            <a:ext uri="{FF2B5EF4-FFF2-40B4-BE49-F238E27FC236}">
              <a16:creationId xmlns:a16="http://schemas.microsoft.com/office/drawing/2014/main" id="{00000000-0008-0000-0600-0000D8010000}"/>
            </a:ext>
          </a:extLst>
        </xdr:cNvPr>
        <xdr:cNvSpPr/>
      </xdr:nvSpPr>
      <xdr:spPr>
        <a:xfrm>
          <a:off x="10426700" y="1685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8993</xdr:rowOff>
    </xdr:from>
    <xdr:ext cx="599010"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639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303,108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125495</xdr:rowOff>
    </xdr:from>
    <xdr:to>
      <xdr:col>14</xdr:col>
      <xdr:colOff>79375</xdr:colOff>
      <xdr:row>99</xdr:row>
      <xdr:rowOff>55645</xdr:rowOff>
    </xdr:to>
    <xdr:sp macro="" textlink="">
      <xdr:nvSpPr>
        <xdr:cNvPr id="474" name="円/楕円 473">
          <a:extLst>
            <a:ext uri="{FF2B5EF4-FFF2-40B4-BE49-F238E27FC236}">
              <a16:creationId xmlns:a16="http://schemas.microsoft.com/office/drawing/2014/main" id="{00000000-0008-0000-0600-0000DA010000}"/>
            </a:ext>
          </a:extLst>
        </xdr:cNvPr>
        <xdr:cNvSpPr/>
      </xdr:nvSpPr>
      <xdr:spPr>
        <a:xfrm>
          <a:off x="9588500" y="1692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99</xdr:row>
      <xdr:rowOff>46772</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39794" y="17020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103,953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147982</xdr:rowOff>
    </xdr:from>
    <xdr:to>
      <xdr:col>12</xdr:col>
      <xdr:colOff>561975</xdr:colOff>
      <xdr:row>99</xdr:row>
      <xdr:rowOff>78132</xdr:rowOff>
    </xdr:to>
    <xdr:sp macro="" textlink="">
      <xdr:nvSpPr>
        <xdr:cNvPr id="476" name="円/楕円 475">
          <a:extLst>
            <a:ext uri="{FF2B5EF4-FFF2-40B4-BE49-F238E27FC236}">
              <a16:creationId xmlns:a16="http://schemas.microsoft.com/office/drawing/2014/main" id="{00000000-0008-0000-0600-0000DC010000}"/>
            </a:ext>
          </a:extLst>
        </xdr:cNvPr>
        <xdr:cNvSpPr/>
      </xdr:nvSpPr>
      <xdr:spPr>
        <a:xfrm>
          <a:off x="8699500" y="1695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69259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704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44,931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104816</xdr:rowOff>
    </xdr:from>
    <xdr:to>
      <xdr:col>23</xdr:col>
      <xdr:colOff>517525</xdr:colOff>
      <xdr:row>38</xdr:row>
      <xdr:rowOff>6811</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105566"/>
          <a:ext cx="838200" cy="4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72631</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587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8" name="フローチャート : 判断 507">
          <a:extLst>
            <a:ext uri="{FF2B5EF4-FFF2-40B4-BE49-F238E27FC236}">
              <a16:creationId xmlns:a16="http://schemas.microsoft.com/office/drawing/2014/main" id="{00000000-0008-0000-0600-0000FC010000}"/>
            </a:ext>
          </a:extLst>
        </xdr:cNvPr>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166846</xdr:rowOff>
    </xdr:from>
    <xdr:to>
      <xdr:col>22</xdr:col>
      <xdr:colOff>365125</xdr:colOff>
      <xdr:row>38</xdr:row>
      <xdr:rowOff>6811</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510496"/>
          <a:ext cx="889000" cy="1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109722</xdr:rowOff>
    </xdr:from>
    <xdr:to>
      <xdr:col>22</xdr:col>
      <xdr:colOff>415925</xdr:colOff>
      <xdr:row>39</xdr:row>
      <xdr:rowOff>39872</xdr:rowOff>
    </xdr:to>
    <xdr:sp macro="" textlink="">
      <xdr:nvSpPr>
        <xdr:cNvPr id="510" name="フローチャート : 判断 509">
          <a:extLst>
            <a:ext uri="{FF2B5EF4-FFF2-40B4-BE49-F238E27FC236}">
              <a16:creationId xmlns:a16="http://schemas.microsoft.com/office/drawing/2014/main" id="{00000000-0008-0000-0600-0000FE010000}"/>
            </a:ext>
          </a:extLst>
        </xdr:cNvPr>
        <xdr:cNvSpPr/>
      </xdr:nvSpPr>
      <xdr:spPr>
        <a:xfrm>
          <a:off x="15430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30999</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7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158640</xdr:rowOff>
    </xdr:from>
    <xdr:to>
      <xdr:col>21</xdr:col>
      <xdr:colOff>161925</xdr:colOff>
      <xdr:row>37</xdr:row>
      <xdr:rowOff>166846</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502290"/>
          <a:ext cx="889000" cy="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96024</xdr:rowOff>
    </xdr:from>
    <xdr:to>
      <xdr:col>21</xdr:col>
      <xdr:colOff>212725</xdr:colOff>
      <xdr:row>39</xdr:row>
      <xdr:rowOff>26174</xdr:rowOff>
    </xdr:to>
    <xdr:sp macro="" textlink="">
      <xdr:nvSpPr>
        <xdr:cNvPr id="513" name="フローチャート : 判断 512">
          <a:extLst>
            <a:ext uri="{FF2B5EF4-FFF2-40B4-BE49-F238E27FC236}">
              <a16:creationId xmlns:a16="http://schemas.microsoft.com/office/drawing/2014/main" id="{00000000-0008-0000-0600-000001020000}"/>
            </a:ext>
          </a:extLst>
        </xdr:cNvPr>
        <xdr:cNvSpPr/>
      </xdr:nvSpPr>
      <xdr:spPr>
        <a:xfrm>
          <a:off x="14541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17301</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7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39375</xdr:rowOff>
    </xdr:from>
    <xdr:to>
      <xdr:col>19</xdr:col>
      <xdr:colOff>644525</xdr:colOff>
      <xdr:row>37</xdr:row>
      <xdr:rowOff>158640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383025"/>
          <a:ext cx="889000" cy="11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74719</xdr:rowOff>
    </xdr:from>
    <xdr:to>
      <xdr:col>20</xdr:col>
      <xdr:colOff>9525</xdr:colOff>
      <xdr:row>39</xdr:row>
      <xdr:rowOff>4869</xdr:rowOff>
    </xdr:to>
    <xdr:sp macro="" textlink="">
      <xdr:nvSpPr>
        <xdr:cNvPr id="516" name="フローチャート : 判断 515">
          <a:extLst>
            <a:ext uri="{FF2B5EF4-FFF2-40B4-BE49-F238E27FC236}">
              <a16:creationId xmlns:a16="http://schemas.microsoft.com/office/drawing/2014/main" id="{00000000-0008-0000-0600-000004020000}"/>
            </a:ext>
          </a:extLst>
        </xdr:cNvPr>
        <xdr:cNvSpPr/>
      </xdr:nvSpPr>
      <xdr:spPr>
        <a:xfrm>
          <a:off x="13652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167446</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36111" y="668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82317</xdr:rowOff>
    </xdr:from>
    <xdr:to>
      <xdr:col>18</xdr:col>
      <xdr:colOff>492125</xdr:colOff>
      <xdr:row>39</xdr:row>
      <xdr:rowOff>12467</xdr:rowOff>
    </xdr:to>
    <xdr:sp macro="" textlink="">
      <xdr:nvSpPr>
        <xdr:cNvPr id="518" name="フローチャート : 判断 517">
          <a:extLst>
            <a:ext uri="{FF2B5EF4-FFF2-40B4-BE49-F238E27FC236}">
              <a16:creationId xmlns:a16="http://schemas.microsoft.com/office/drawing/2014/main" id="{00000000-0008-0000-0600-000006020000}"/>
            </a:ext>
          </a:extLst>
        </xdr:cNvPr>
        <xdr:cNvSpPr/>
      </xdr:nvSpPr>
      <xdr:spPr>
        <a:xfrm>
          <a:off x="12763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3594</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47111" y="669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54016</xdr:rowOff>
    </xdr:from>
    <xdr:to>
      <xdr:col>23</xdr:col>
      <xdr:colOff>568325</xdr:colOff>
      <xdr:row>35</xdr:row>
      <xdr:rowOff>155616</xdr:rowOff>
    </xdr:to>
    <xdr:sp macro="" textlink="">
      <xdr:nvSpPr>
        <xdr:cNvPr id="525" name="円/楕円 524">
          <a:extLst>
            <a:ext uri="{FF2B5EF4-FFF2-40B4-BE49-F238E27FC236}">
              <a16:creationId xmlns:a16="http://schemas.microsoft.com/office/drawing/2014/main" id="{00000000-0008-0000-0600-00000D020000}"/>
            </a:ext>
          </a:extLst>
        </xdr:cNvPr>
        <xdr:cNvSpPr/>
      </xdr:nvSpPr>
      <xdr:spPr>
        <a:xfrm>
          <a:off x="16268700" y="605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76893</xdr:rowOff>
    </xdr:from>
    <xdr:ext cx="599010"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5906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164,156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127461</xdr:rowOff>
    </xdr:from>
    <xdr:to>
      <xdr:col>22</xdr:col>
      <xdr:colOff>415925</xdr:colOff>
      <xdr:row>38</xdr:row>
      <xdr:rowOff>57610</xdr:rowOff>
    </xdr:to>
    <xdr:sp macro="" textlink="">
      <xdr:nvSpPr>
        <xdr:cNvPr id="527" name="円/楕円 526">
          <a:extLst>
            <a:ext uri="{FF2B5EF4-FFF2-40B4-BE49-F238E27FC236}">
              <a16:creationId xmlns:a16="http://schemas.microsoft.com/office/drawing/2014/main" id="{00000000-0008-0000-0600-00000F020000}"/>
            </a:ext>
          </a:extLst>
        </xdr:cNvPr>
        <xdr:cNvSpPr/>
      </xdr:nvSpPr>
      <xdr:spPr>
        <a:xfrm>
          <a:off x="15430500" y="64711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74138</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4111" y="624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54,879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116046</xdr:rowOff>
    </xdr:from>
    <xdr:to>
      <xdr:col>21</xdr:col>
      <xdr:colOff>212725</xdr:colOff>
      <xdr:row>38</xdr:row>
      <xdr:rowOff>46196</xdr:rowOff>
    </xdr:to>
    <xdr:sp macro="" textlink="">
      <xdr:nvSpPr>
        <xdr:cNvPr id="529" name="円/楕円 528">
          <a:extLst>
            <a:ext uri="{FF2B5EF4-FFF2-40B4-BE49-F238E27FC236}">
              <a16:creationId xmlns:a16="http://schemas.microsoft.com/office/drawing/2014/main" id="{00000000-0008-0000-0600-000011020000}"/>
            </a:ext>
          </a:extLst>
        </xdr:cNvPr>
        <xdr:cNvSpPr/>
      </xdr:nvSpPr>
      <xdr:spPr>
        <a:xfrm>
          <a:off x="14541500" y="64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62723</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23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57,875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107840</xdr:rowOff>
    </xdr:from>
    <xdr:to>
      <xdr:col>20</xdr:col>
      <xdr:colOff>9525</xdr:colOff>
      <xdr:row>38</xdr:row>
      <xdr:rowOff>37990</xdr:rowOff>
    </xdr:to>
    <xdr:sp macro="" textlink="">
      <xdr:nvSpPr>
        <xdr:cNvPr id="531" name="円/楕円 530">
          <a:extLst>
            <a:ext uri="{FF2B5EF4-FFF2-40B4-BE49-F238E27FC236}">
              <a16:creationId xmlns:a16="http://schemas.microsoft.com/office/drawing/2014/main" id="{00000000-0008-0000-0600-000013020000}"/>
            </a:ext>
          </a:extLst>
        </xdr:cNvPr>
        <xdr:cNvSpPr/>
      </xdr:nvSpPr>
      <xdr:spPr>
        <a:xfrm>
          <a:off x="13652500" y="64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54517</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36111" y="622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60,029</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160025</xdr:rowOff>
    </xdr:from>
    <xdr:to>
      <xdr:col>18</xdr:col>
      <xdr:colOff>492125</xdr:colOff>
      <xdr:row>37</xdr:row>
      <xdr:rowOff>90175</xdr:rowOff>
    </xdr:to>
    <xdr:sp macro="" textlink="">
      <xdr:nvSpPr>
        <xdr:cNvPr id="533" name="円/楕円 532">
          <a:extLst>
            <a:ext uri="{FF2B5EF4-FFF2-40B4-BE49-F238E27FC236}">
              <a16:creationId xmlns:a16="http://schemas.microsoft.com/office/drawing/2014/main" id="{00000000-0008-0000-0600-000015020000}"/>
            </a:ext>
          </a:extLst>
        </xdr:cNvPr>
        <xdr:cNvSpPr/>
      </xdr:nvSpPr>
      <xdr:spPr>
        <a:xfrm>
          <a:off x="12763500" y="633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106702</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47111" y="610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91,332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3" name="フローチャート : 判断 562">
          <a:extLst>
            <a:ext uri="{FF2B5EF4-FFF2-40B4-BE49-F238E27FC236}">
              <a16:creationId xmlns:a16="http://schemas.microsoft.com/office/drawing/2014/main" id="{00000000-0008-0000-0600-000033020000}"/>
            </a:ext>
          </a:extLst>
        </xdr:cNvPr>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67411</xdr:rowOff>
    </xdr:from>
    <xdr:to>
      <xdr:col>22</xdr:col>
      <xdr:colOff>415925</xdr:colOff>
      <xdr:row>58</xdr:row>
      <xdr:rowOff>169011</xdr:rowOff>
    </xdr:to>
    <xdr:sp macro="" textlink="">
      <xdr:nvSpPr>
        <xdr:cNvPr id="565" name="フローチャート : 判断 564">
          <a:extLst>
            <a:ext uri="{FF2B5EF4-FFF2-40B4-BE49-F238E27FC236}">
              <a16:creationId xmlns:a16="http://schemas.microsoft.com/office/drawing/2014/main" id="{00000000-0008-0000-0600-000035020000}"/>
            </a:ext>
          </a:extLst>
        </xdr:cNvPr>
        <xdr:cNvSpPr/>
      </xdr:nvSpPr>
      <xdr:spPr>
        <a:xfrm>
          <a:off x="15430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14088</xdr:rowOff>
    </xdr:from>
    <xdr:ext cx="313932"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24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52095</xdr:rowOff>
    </xdr:from>
    <xdr:to>
      <xdr:col>21</xdr:col>
      <xdr:colOff>212725</xdr:colOff>
      <xdr:row>58</xdr:row>
      <xdr:rowOff>153695</xdr:rowOff>
    </xdr:to>
    <xdr:sp macro="" textlink="">
      <xdr:nvSpPr>
        <xdr:cNvPr id="568" name="フローチャート : 判断 567">
          <a:extLst>
            <a:ext uri="{FF2B5EF4-FFF2-40B4-BE49-F238E27FC236}">
              <a16:creationId xmlns:a16="http://schemas.microsoft.com/office/drawing/2014/main" id="{00000000-0008-0000-0600-000038020000}"/>
            </a:ext>
          </a:extLst>
        </xdr:cNvPr>
        <xdr:cNvSpPr/>
      </xdr:nvSpPr>
      <xdr:spPr>
        <a:xfrm>
          <a:off x="14541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170222</xdr:rowOff>
    </xdr:from>
    <xdr:ext cx="378565"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3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45924</xdr:rowOff>
    </xdr:from>
    <xdr:to>
      <xdr:col>20</xdr:col>
      <xdr:colOff>9525</xdr:colOff>
      <xdr:row>58</xdr:row>
      <xdr:rowOff>147524</xdr:rowOff>
    </xdr:to>
    <xdr:sp macro="" textlink="">
      <xdr:nvSpPr>
        <xdr:cNvPr id="571" name="フローチャート : 判断 570">
          <a:extLst>
            <a:ext uri="{FF2B5EF4-FFF2-40B4-BE49-F238E27FC236}">
              <a16:creationId xmlns:a16="http://schemas.microsoft.com/office/drawing/2014/main" id="{00000000-0008-0000-0600-00003B020000}"/>
            </a:ext>
          </a:extLst>
        </xdr:cNvPr>
        <xdr:cNvSpPr/>
      </xdr:nvSpPr>
      <xdr:spPr>
        <a:xfrm>
          <a:off x="13652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56</xdr:row>
      <xdr:rowOff>164051</xdr:rowOff>
    </xdr:from>
    <xdr:ext cx="378565"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14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63526</xdr:rowOff>
    </xdr:from>
    <xdr:to>
      <xdr:col>18</xdr:col>
      <xdr:colOff>492125</xdr:colOff>
      <xdr:row>58</xdr:row>
      <xdr:rowOff>165126</xdr:rowOff>
    </xdr:to>
    <xdr:sp macro="" textlink="">
      <xdr:nvSpPr>
        <xdr:cNvPr id="573" name="フローチャート : 判断 572">
          <a:extLst>
            <a:ext uri="{FF2B5EF4-FFF2-40B4-BE49-F238E27FC236}">
              <a16:creationId xmlns:a16="http://schemas.microsoft.com/office/drawing/2014/main" id="{00000000-0008-0000-0600-00003D020000}"/>
            </a:ext>
          </a:extLst>
        </xdr:cNvPr>
        <xdr:cNvSpPr/>
      </xdr:nvSpPr>
      <xdr:spPr>
        <a:xfrm>
          <a:off x="12763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57</xdr:row>
      <xdr:rowOff>10203</xdr:rowOff>
    </xdr:from>
    <xdr:ext cx="378565"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25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0" name="円/楕円 579">
          <a:extLst>
            <a:ext uri="{FF2B5EF4-FFF2-40B4-BE49-F238E27FC236}">
              <a16:creationId xmlns:a16="http://schemas.microsoft.com/office/drawing/2014/main" id="{00000000-0008-0000-0600-000044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2" name="円/楕円 581">
          <a:extLst>
            <a:ext uri="{FF2B5EF4-FFF2-40B4-BE49-F238E27FC236}">
              <a16:creationId xmlns:a16="http://schemas.microsoft.com/office/drawing/2014/main" id="{00000000-0008-0000-0600-000046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4" name="円/楕円 583">
          <a:extLst>
            <a:ext uri="{FF2B5EF4-FFF2-40B4-BE49-F238E27FC236}">
              <a16:creationId xmlns:a16="http://schemas.microsoft.com/office/drawing/2014/main" id="{00000000-0008-0000-0600-000048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6" name="円/楕円 585">
          <a:extLst>
            <a:ext uri="{FF2B5EF4-FFF2-40B4-BE49-F238E27FC236}">
              <a16:creationId xmlns:a16="http://schemas.microsoft.com/office/drawing/2014/main" id="{00000000-0008-0000-0600-00004A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8" name="円/楕円 587">
          <a:extLst>
            <a:ext uri="{FF2B5EF4-FFF2-40B4-BE49-F238E27FC236}">
              <a16:creationId xmlns:a16="http://schemas.microsoft.com/office/drawing/2014/main" id="{00000000-0008-0000-0600-00004C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55,224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103156</xdr:rowOff>
    </xdr:from>
    <xdr:to>
      <xdr:col>23</xdr:col>
      <xdr:colOff>517525</xdr:colOff>
      <xdr:row>77</xdr:row>
      <xdr:rowOff>116748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481300" y="13304806"/>
          <a:ext cx="838200" cy="1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129312</xdr:rowOff>
    </xdr:from>
    <xdr:ext cx="599010"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330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0" name="フローチャート : 判断 619">
          <a:extLst>
            <a:ext uri="{FF2B5EF4-FFF2-40B4-BE49-F238E27FC236}">
              <a16:creationId xmlns:a16="http://schemas.microsoft.com/office/drawing/2014/main" id="{00000000-0008-0000-0600-00006C020000}"/>
            </a:ext>
          </a:extLst>
        </xdr:cNvPr>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93661</xdr:rowOff>
    </xdr:from>
    <xdr:to>
      <xdr:col>22</xdr:col>
      <xdr:colOff>365125</xdr:colOff>
      <xdr:row>77</xdr:row>
      <xdr:rowOff>103156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592300" y="13295311"/>
          <a:ext cx="889000" cy="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150816</xdr:rowOff>
    </xdr:from>
    <xdr:to>
      <xdr:col>22</xdr:col>
      <xdr:colOff>415925</xdr:colOff>
      <xdr:row>78</xdr:row>
      <xdr:rowOff>80966</xdr:rowOff>
    </xdr:to>
    <xdr:sp macro="" textlink="">
      <xdr:nvSpPr>
        <xdr:cNvPr id="622" name="フローチャート : 判断 621">
          <a:extLst>
            <a:ext uri="{FF2B5EF4-FFF2-40B4-BE49-F238E27FC236}">
              <a16:creationId xmlns:a16="http://schemas.microsoft.com/office/drawing/2014/main" id="{00000000-0008-0000-0600-00006E020000}"/>
            </a:ext>
          </a:extLst>
        </xdr:cNvPr>
        <xdr:cNvSpPr/>
      </xdr:nvSpPr>
      <xdr:spPr>
        <a:xfrm>
          <a:off x="15430500" y="133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72093</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181794" y="13445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85447</xdr:rowOff>
    </xdr:from>
    <xdr:to>
      <xdr:col>21</xdr:col>
      <xdr:colOff>161925</xdr:colOff>
      <xdr:row>77</xdr:row>
      <xdr:rowOff>93661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3287097"/>
          <a:ext cx="889000" cy="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147262</xdr:rowOff>
    </xdr:from>
    <xdr:to>
      <xdr:col>21</xdr:col>
      <xdr:colOff>212725</xdr:colOff>
      <xdr:row>78</xdr:row>
      <xdr:rowOff>77412</xdr:rowOff>
    </xdr:to>
    <xdr:sp macro="" textlink="">
      <xdr:nvSpPr>
        <xdr:cNvPr id="625" name="フローチャート : 判断 624">
          <a:extLst>
            <a:ext uri="{FF2B5EF4-FFF2-40B4-BE49-F238E27FC236}">
              <a16:creationId xmlns:a16="http://schemas.microsoft.com/office/drawing/2014/main" id="{00000000-0008-0000-0600-000071020000}"/>
            </a:ext>
          </a:extLst>
        </xdr:cNvPr>
        <xdr:cNvSpPr/>
      </xdr:nvSpPr>
      <xdr:spPr>
        <a:xfrm>
          <a:off x="14541500" y="133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68539</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292794" y="13441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69343</xdr:rowOff>
    </xdr:from>
    <xdr:to>
      <xdr:col>19</xdr:col>
      <xdr:colOff>644525</xdr:colOff>
      <xdr:row>77</xdr:row>
      <xdr:rowOff>85447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270993"/>
          <a:ext cx="889000" cy="1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139778</xdr:rowOff>
    </xdr:from>
    <xdr:to>
      <xdr:col>20</xdr:col>
      <xdr:colOff>9525</xdr:colOff>
      <xdr:row>78</xdr:row>
      <xdr:rowOff>69928</xdr:rowOff>
    </xdr:to>
    <xdr:sp macro="" textlink="">
      <xdr:nvSpPr>
        <xdr:cNvPr id="628" name="フローチャート : 判断 627">
          <a:extLst>
            <a:ext uri="{FF2B5EF4-FFF2-40B4-BE49-F238E27FC236}">
              <a16:creationId xmlns:a16="http://schemas.microsoft.com/office/drawing/2014/main" id="{00000000-0008-0000-0600-000074020000}"/>
            </a:ext>
          </a:extLst>
        </xdr:cNvPr>
        <xdr:cNvSpPr/>
      </xdr:nvSpPr>
      <xdr:spPr>
        <a:xfrm>
          <a:off x="13652500" y="1334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61055</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03794" y="13434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146439</xdr:rowOff>
    </xdr:from>
    <xdr:to>
      <xdr:col>18</xdr:col>
      <xdr:colOff>492125</xdr:colOff>
      <xdr:row>78</xdr:row>
      <xdr:rowOff>76589</xdr:rowOff>
    </xdr:to>
    <xdr:sp macro="" textlink="">
      <xdr:nvSpPr>
        <xdr:cNvPr id="630" name="フローチャート : 判断 629">
          <a:extLst>
            <a:ext uri="{FF2B5EF4-FFF2-40B4-BE49-F238E27FC236}">
              <a16:creationId xmlns:a16="http://schemas.microsoft.com/office/drawing/2014/main" id="{00000000-0008-0000-0600-000076020000}"/>
            </a:ext>
          </a:extLst>
        </xdr:cNvPr>
        <xdr:cNvSpPr/>
      </xdr:nvSpPr>
      <xdr:spPr>
        <a:xfrm>
          <a:off x="12763500" y="1334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67716</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14794" y="1344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65948</xdr:rowOff>
    </xdr:from>
    <xdr:to>
      <xdr:col>23</xdr:col>
      <xdr:colOff>568325</xdr:colOff>
      <xdr:row>77</xdr:row>
      <xdr:rowOff>167548</xdr:rowOff>
    </xdr:to>
    <xdr:sp macro="" textlink="">
      <xdr:nvSpPr>
        <xdr:cNvPr id="637" name="円/楕円 636">
          <a:extLst>
            <a:ext uri="{FF2B5EF4-FFF2-40B4-BE49-F238E27FC236}">
              <a16:creationId xmlns:a16="http://schemas.microsoft.com/office/drawing/2014/main" id="{00000000-0008-0000-0600-00007D020000}"/>
            </a:ext>
          </a:extLst>
        </xdr:cNvPr>
        <xdr:cNvSpPr/>
      </xdr:nvSpPr>
      <xdr:spPr>
        <a:xfrm>
          <a:off x="16268700" y="1326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88825</xdr:rowOff>
    </xdr:from>
    <xdr:ext cx="599010"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11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213,073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52356</xdr:rowOff>
    </xdr:from>
    <xdr:to>
      <xdr:col>22</xdr:col>
      <xdr:colOff>415925</xdr:colOff>
      <xdr:row>77</xdr:row>
      <xdr:rowOff>153956</xdr:rowOff>
    </xdr:to>
    <xdr:sp macro="" textlink="">
      <xdr:nvSpPr>
        <xdr:cNvPr id="639" name="円/楕円 638">
          <a:extLst>
            <a:ext uri="{FF2B5EF4-FFF2-40B4-BE49-F238E27FC236}">
              <a16:creationId xmlns:a16="http://schemas.microsoft.com/office/drawing/2014/main" id="{00000000-0008-0000-0600-00007F020000}"/>
            </a:ext>
          </a:extLst>
        </xdr:cNvPr>
        <xdr:cNvSpPr/>
      </xdr:nvSpPr>
      <xdr:spPr>
        <a:xfrm>
          <a:off x="15430500" y="1325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170483</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181794" y="13029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223,774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42861</xdr:rowOff>
    </xdr:from>
    <xdr:to>
      <xdr:col>21</xdr:col>
      <xdr:colOff>212725</xdr:colOff>
      <xdr:row>77</xdr:row>
      <xdr:rowOff>144461</xdr:rowOff>
    </xdr:to>
    <xdr:sp macro="" textlink="">
      <xdr:nvSpPr>
        <xdr:cNvPr id="641" name="円/楕円 640">
          <a:extLst>
            <a:ext uri="{FF2B5EF4-FFF2-40B4-BE49-F238E27FC236}">
              <a16:creationId xmlns:a16="http://schemas.microsoft.com/office/drawing/2014/main" id="{00000000-0008-0000-0600-000081020000}"/>
            </a:ext>
          </a:extLst>
        </xdr:cNvPr>
        <xdr:cNvSpPr/>
      </xdr:nvSpPr>
      <xdr:spPr>
        <a:xfrm>
          <a:off x="14541500" y="1324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160988</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292794" y="1301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231,251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34647</xdr:rowOff>
    </xdr:from>
    <xdr:to>
      <xdr:col>20</xdr:col>
      <xdr:colOff>9525</xdr:colOff>
      <xdr:row>77</xdr:row>
      <xdr:rowOff>136247</xdr:rowOff>
    </xdr:to>
    <xdr:sp macro="" textlink="">
      <xdr:nvSpPr>
        <xdr:cNvPr id="643" name="円/楕円 642">
          <a:extLst>
            <a:ext uri="{FF2B5EF4-FFF2-40B4-BE49-F238E27FC236}">
              <a16:creationId xmlns:a16="http://schemas.microsoft.com/office/drawing/2014/main" id="{00000000-0008-0000-0600-000083020000}"/>
            </a:ext>
          </a:extLst>
        </xdr:cNvPr>
        <xdr:cNvSpPr/>
      </xdr:nvSpPr>
      <xdr:spPr>
        <a:xfrm>
          <a:off x="13652500" y="1323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152774</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03794" y="13011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237,718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18543</xdr:rowOff>
    </xdr:from>
    <xdr:to>
      <xdr:col>18</xdr:col>
      <xdr:colOff>492125</xdr:colOff>
      <xdr:row>77</xdr:row>
      <xdr:rowOff>120143</xdr:rowOff>
    </xdr:to>
    <xdr:sp macro="" textlink="">
      <xdr:nvSpPr>
        <xdr:cNvPr id="645" name="円/楕円 644">
          <a:extLst>
            <a:ext uri="{FF2B5EF4-FFF2-40B4-BE49-F238E27FC236}">
              <a16:creationId xmlns:a16="http://schemas.microsoft.com/office/drawing/2014/main" id="{00000000-0008-0000-0600-000085020000}"/>
            </a:ext>
          </a:extLst>
        </xdr:cNvPr>
        <xdr:cNvSpPr/>
      </xdr:nvSpPr>
      <xdr:spPr>
        <a:xfrm>
          <a:off x="12763500" y="1322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136670</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14794" y="12995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250,399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28,092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46436</xdr:rowOff>
    </xdr:from>
    <xdr:to>
      <xdr:col>23</xdr:col>
      <xdr:colOff>517525</xdr:colOff>
      <xdr:row>98</xdr:row>
      <xdr:rowOff>72470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848536"/>
          <a:ext cx="838200" cy="2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2108</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804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5" name="フローチャート : 判断 674">
          <a:extLst>
            <a:ext uri="{FF2B5EF4-FFF2-40B4-BE49-F238E27FC236}">
              <a16:creationId xmlns:a16="http://schemas.microsoft.com/office/drawing/2014/main" id="{00000000-0008-0000-0600-0000A3020000}"/>
            </a:ext>
          </a:extLst>
        </xdr:cNvPr>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36088</xdr:rowOff>
    </xdr:from>
    <xdr:to>
      <xdr:col>22</xdr:col>
      <xdr:colOff>365125</xdr:colOff>
      <xdr:row>98</xdr:row>
      <xdr:rowOff>72470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838188"/>
          <a:ext cx="889000" cy="3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16246</xdr:rowOff>
    </xdr:from>
    <xdr:to>
      <xdr:col>22</xdr:col>
      <xdr:colOff>415925</xdr:colOff>
      <xdr:row>98</xdr:row>
      <xdr:rowOff>117846</xdr:rowOff>
    </xdr:to>
    <xdr:sp macro="" textlink="">
      <xdr:nvSpPr>
        <xdr:cNvPr id="677" name="フローチャート : 判断 676">
          <a:extLst>
            <a:ext uri="{FF2B5EF4-FFF2-40B4-BE49-F238E27FC236}">
              <a16:creationId xmlns:a16="http://schemas.microsoft.com/office/drawing/2014/main" id="{00000000-0008-0000-0600-0000A5020000}"/>
            </a:ext>
          </a:extLst>
        </xdr:cNvPr>
        <xdr:cNvSpPr/>
      </xdr:nvSpPr>
      <xdr:spPr>
        <a:xfrm>
          <a:off x="15430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134373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142573</xdr:rowOff>
    </xdr:from>
    <xdr:to>
      <xdr:col>21</xdr:col>
      <xdr:colOff>161925</xdr:colOff>
      <xdr:row>98</xdr:row>
      <xdr:rowOff>36088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773223"/>
          <a:ext cx="889000" cy="6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28533</xdr:rowOff>
    </xdr:from>
    <xdr:to>
      <xdr:col>21</xdr:col>
      <xdr:colOff>212725</xdr:colOff>
      <xdr:row>98</xdr:row>
      <xdr:rowOff>130133</xdr:rowOff>
    </xdr:to>
    <xdr:sp macro="" textlink="">
      <xdr:nvSpPr>
        <xdr:cNvPr id="680" name="フローチャート : 判断 679">
          <a:extLst>
            <a:ext uri="{FF2B5EF4-FFF2-40B4-BE49-F238E27FC236}">
              <a16:creationId xmlns:a16="http://schemas.microsoft.com/office/drawing/2014/main" id="{00000000-0008-0000-0600-0000A8020000}"/>
            </a:ext>
          </a:extLst>
        </xdr:cNvPr>
        <xdr:cNvSpPr/>
      </xdr:nvSpPr>
      <xdr:spPr>
        <a:xfrm>
          <a:off x="14541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121260</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92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142573</xdr:rowOff>
    </xdr:from>
    <xdr:to>
      <xdr:col>19</xdr:col>
      <xdr:colOff>644525</xdr:colOff>
      <xdr:row>98</xdr:row>
      <xdr:rowOff>42968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773223"/>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11641</xdr:rowOff>
    </xdr:from>
    <xdr:to>
      <xdr:col>20</xdr:col>
      <xdr:colOff>9525</xdr:colOff>
      <xdr:row>98</xdr:row>
      <xdr:rowOff>113241</xdr:rowOff>
    </xdr:to>
    <xdr:sp macro="" textlink="">
      <xdr:nvSpPr>
        <xdr:cNvPr id="683" name="フローチャート : 判断 682">
          <a:extLst>
            <a:ext uri="{FF2B5EF4-FFF2-40B4-BE49-F238E27FC236}">
              <a16:creationId xmlns:a16="http://schemas.microsoft.com/office/drawing/2014/main" id="{00000000-0008-0000-0600-0000AB020000}"/>
            </a:ext>
          </a:extLst>
        </xdr:cNvPr>
        <xdr:cNvSpPr/>
      </xdr:nvSpPr>
      <xdr:spPr>
        <a:xfrm>
          <a:off x="13652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104368</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9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161480</xdr:rowOff>
    </xdr:from>
    <xdr:to>
      <xdr:col>18</xdr:col>
      <xdr:colOff>492125</xdr:colOff>
      <xdr:row>98</xdr:row>
      <xdr:rowOff>91630</xdr:rowOff>
    </xdr:to>
    <xdr:sp macro="" textlink="">
      <xdr:nvSpPr>
        <xdr:cNvPr id="685" name="フローチャート : 判断 684">
          <a:extLst>
            <a:ext uri="{FF2B5EF4-FFF2-40B4-BE49-F238E27FC236}">
              <a16:creationId xmlns:a16="http://schemas.microsoft.com/office/drawing/2014/main" id="{00000000-0008-0000-0600-0000AD020000}"/>
            </a:ext>
          </a:extLst>
        </xdr:cNvPr>
        <xdr:cNvSpPr/>
      </xdr:nvSpPr>
      <xdr:spPr>
        <a:xfrm>
          <a:off x="12763500" y="167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108157</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14794" y="1656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167086</xdr:rowOff>
    </xdr:from>
    <xdr:to>
      <xdr:col>23</xdr:col>
      <xdr:colOff>568325</xdr:colOff>
      <xdr:row>98</xdr:row>
      <xdr:rowOff>97236</xdr:rowOff>
    </xdr:to>
    <xdr:sp macro="" textlink="">
      <xdr:nvSpPr>
        <xdr:cNvPr id="692" name="円/楕円 691">
          <a:extLst>
            <a:ext uri="{FF2B5EF4-FFF2-40B4-BE49-F238E27FC236}">
              <a16:creationId xmlns:a16="http://schemas.microsoft.com/office/drawing/2014/main" id="{00000000-0008-0000-0600-0000B4020000}"/>
            </a:ext>
          </a:extLst>
        </xdr:cNvPr>
        <xdr:cNvSpPr/>
      </xdr:nvSpPr>
      <xdr:spPr>
        <a:xfrm>
          <a:off x="16268700" y="1679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126463</xdr:rowOff>
    </xdr:from>
    <xdr:ext cx="599010"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58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101,994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21670</xdr:rowOff>
    </xdr:from>
    <xdr:to>
      <xdr:col>22</xdr:col>
      <xdr:colOff>415925</xdr:colOff>
      <xdr:row>98</xdr:row>
      <xdr:rowOff>123270</xdr:rowOff>
    </xdr:to>
    <xdr:sp macro="" textlink="">
      <xdr:nvSpPr>
        <xdr:cNvPr id="694" name="円/楕円 693">
          <a:extLst>
            <a:ext uri="{FF2B5EF4-FFF2-40B4-BE49-F238E27FC236}">
              <a16:creationId xmlns:a16="http://schemas.microsoft.com/office/drawing/2014/main" id="{00000000-0008-0000-0600-0000B6020000}"/>
            </a:ext>
          </a:extLst>
        </xdr:cNvPr>
        <xdr:cNvSpPr/>
      </xdr:nvSpPr>
      <xdr:spPr>
        <a:xfrm>
          <a:off x="15430500" y="1682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114397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91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73,523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156738</xdr:rowOff>
    </xdr:from>
    <xdr:to>
      <xdr:col>21</xdr:col>
      <xdr:colOff>212725</xdr:colOff>
      <xdr:row>98</xdr:row>
      <xdr:rowOff>86888</xdr:rowOff>
    </xdr:to>
    <xdr:sp macro="" textlink="">
      <xdr:nvSpPr>
        <xdr:cNvPr id="696" name="円/楕円 695">
          <a:extLst>
            <a:ext uri="{FF2B5EF4-FFF2-40B4-BE49-F238E27FC236}">
              <a16:creationId xmlns:a16="http://schemas.microsoft.com/office/drawing/2014/main" id="{00000000-0008-0000-0600-0000B8020000}"/>
            </a:ext>
          </a:extLst>
        </xdr:cNvPr>
        <xdr:cNvSpPr/>
      </xdr:nvSpPr>
      <xdr:spPr>
        <a:xfrm>
          <a:off x="14541500" y="167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103415</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4" y="1656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113,311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91773</xdr:rowOff>
    </xdr:from>
    <xdr:to>
      <xdr:col>20</xdr:col>
      <xdr:colOff>9525</xdr:colOff>
      <xdr:row>98</xdr:row>
      <xdr:rowOff>21923</xdr:rowOff>
    </xdr:to>
    <xdr:sp macro="" textlink="">
      <xdr:nvSpPr>
        <xdr:cNvPr id="698" name="円/楕円 697">
          <a:extLst>
            <a:ext uri="{FF2B5EF4-FFF2-40B4-BE49-F238E27FC236}">
              <a16:creationId xmlns:a16="http://schemas.microsoft.com/office/drawing/2014/main" id="{00000000-0008-0000-0600-0000BA020000}"/>
            </a:ext>
          </a:extLst>
        </xdr:cNvPr>
        <xdr:cNvSpPr/>
      </xdr:nvSpPr>
      <xdr:spPr>
        <a:xfrm>
          <a:off x="13652500" y="1672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38450</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03794" y="16497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184,358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163618</xdr:rowOff>
    </xdr:from>
    <xdr:to>
      <xdr:col>18</xdr:col>
      <xdr:colOff>492125</xdr:colOff>
      <xdr:row>98</xdr:row>
      <xdr:rowOff>93768</xdr:rowOff>
    </xdr:to>
    <xdr:sp macro="" textlink="">
      <xdr:nvSpPr>
        <xdr:cNvPr id="700" name="円/楕円 699">
          <a:extLst>
            <a:ext uri="{FF2B5EF4-FFF2-40B4-BE49-F238E27FC236}">
              <a16:creationId xmlns:a16="http://schemas.microsoft.com/office/drawing/2014/main" id="{00000000-0008-0000-0600-0000BC020000}"/>
            </a:ext>
          </a:extLst>
        </xdr:cNvPr>
        <xdr:cNvSpPr/>
      </xdr:nvSpPr>
      <xdr:spPr>
        <a:xfrm>
          <a:off x="12763500" y="1679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84895</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14794" y="1688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105,787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54627</xdr:rowOff>
    </xdr:from>
    <xdr:ext cx="59541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111777</xdr:rowOff>
    </xdr:from>
    <xdr:ext cx="59541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168927</xdr:rowOff>
    </xdr:from>
    <xdr:ext cx="59541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37</xdr:row>
      <xdr:rowOff>128270</xdr:rowOff>
    </xdr:from>
    <xdr:to>
      <xdr:col>32</xdr:col>
      <xdr:colOff>186689</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6471920"/>
          <a:ext cx="1269" cy="182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15150</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7017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74947</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624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37</xdr:row>
      <xdr:rowOff>128270</xdr:rowOff>
    </xdr:from>
    <xdr:to>
      <xdr:col>32</xdr:col>
      <xdr:colOff>276225</xdr:colOff>
      <xdr:row>37</xdr:row>
      <xdr:rowOff>128270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47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104050</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4477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81173</xdr:rowOff>
    </xdr:from>
    <xdr:to>
      <xdr:col>32</xdr:col>
      <xdr:colOff>238125</xdr:colOff>
      <xdr:row>39</xdr:row>
      <xdr:rowOff>11323</xdr:rowOff>
    </xdr:to>
    <xdr:sp macro="" textlink="">
      <xdr:nvSpPr>
        <xdr:cNvPr id="730" name="フローチャート : 判断 729">
          <a:extLst>
            <a:ext uri="{FF2B5EF4-FFF2-40B4-BE49-F238E27FC236}">
              <a16:creationId xmlns:a16="http://schemas.microsoft.com/office/drawing/2014/main" id="{00000000-0008-0000-0600-0000DA020000}"/>
            </a:ext>
          </a:extLst>
        </xdr:cNvPr>
        <xdr:cNvSpPr/>
      </xdr:nvSpPr>
      <xdr:spPr>
        <a:xfrm>
          <a:off x="22110700" y="659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84789</xdr:rowOff>
    </xdr:from>
    <xdr:to>
      <xdr:col>31</xdr:col>
      <xdr:colOff>85725</xdr:colOff>
      <xdr:row>39</xdr:row>
      <xdr:rowOff>14939</xdr:rowOff>
    </xdr:to>
    <xdr:sp macro="" textlink="">
      <xdr:nvSpPr>
        <xdr:cNvPr id="732" name="フローチャート : 判断 731">
          <a:extLst>
            <a:ext uri="{FF2B5EF4-FFF2-40B4-BE49-F238E27FC236}">
              <a16:creationId xmlns:a16="http://schemas.microsoft.com/office/drawing/2014/main" id="{00000000-0008-0000-0600-0000DC020000}"/>
            </a:ext>
          </a:extLst>
        </xdr:cNvPr>
        <xdr:cNvSpPr/>
      </xdr:nvSpPr>
      <xdr:spPr>
        <a:xfrm>
          <a:off x="21272500" y="659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31467</xdr:rowOff>
    </xdr:from>
    <xdr:ext cx="378565"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134017" y="6375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32</xdr:row>
      <xdr:rowOff>100815</xdr:rowOff>
    </xdr:from>
    <xdr:to>
      <xdr:col>29</xdr:col>
      <xdr:colOff>517525</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5587215"/>
          <a:ext cx="889000" cy="106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77712</xdr:rowOff>
    </xdr:from>
    <xdr:to>
      <xdr:col>29</xdr:col>
      <xdr:colOff>568325</xdr:colOff>
      <xdr:row>39</xdr:row>
      <xdr:rowOff>7862</xdr:rowOff>
    </xdr:to>
    <xdr:sp macro="" textlink="">
      <xdr:nvSpPr>
        <xdr:cNvPr id="735" name="フローチャート : 判断 734">
          <a:extLst>
            <a:ext uri="{FF2B5EF4-FFF2-40B4-BE49-F238E27FC236}">
              <a16:creationId xmlns:a16="http://schemas.microsoft.com/office/drawing/2014/main" id="{00000000-0008-0000-0600-0000DF020000}"/>
            </a:ext>
          </a:extLst>
        </xdr:cNvPr>
        <xdr:cNvSpPr/>
      </xdr:nvSpPr>
      <xdr:spPr>
        <a:xfrm>
          <a:off x="20383500" y="659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24389</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7" y="636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32</xdr:row>
      <xdr:rowOff>100815</xdr:rowOff>
    </xdr:from>
    <xdr:to>
      <xdr:col>28</xdr:col>
      <xdr:colOff>314325</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8656300" y="5587215"/>
          <a:ext cx="889000" cy="106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72743</xdr:rowOff>
    </xdr:from>
    <xdr:to>
      <xdr:col>28</xdr:col>
      <xdr:colOff>365125</xdr:colOff>
      <xdr:row>39</xdr:row>
      <xdr:rowOff>2893</xdr:rowOff>
    </xdr:to>
    <xdr:sp macro="" textlink="">
      <xdr:nvSpPr>
        <xdr:cNvPr id="738" name="フローチャート : 判断 737">
          <a:extLst>
            <a:ext uri="{FF2B5EF4-FFF2-40B4-BE49-F238E27FC236}">
              <a16:creationId xmlns:a16="http://schemas.microsoft.com/office/drawing/2014/main" id="{00000000-0008-0000-0600-0000E2020000}"/>
            </a:ext>
          </a:extLst>
        </xdr:cNvPr>
        <xdr:cNvSpPr/>
      </xdr:nvSpPr>
      <xdr:spPr>
        <a:xfrm>
          <a:off x="19494500" y="65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165470</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7" y="668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77525</xdr:rowOff>
    </xdr:from>
    <xdr:to>
      <xdr:col>27</xdr:col>
      <xdr:colOff>161925</xdr:colOff>
      <xdr:row>39</xdr:row>
      <xdr:rowOff>7675</xdr:rowOff>
    </xdr:to>
    <xdr:sp macro="" textlink="">
      <xdr:nvSpPr>
        <xdr:cNvPr id="740" name="フローチャート : 判断 739">
          <a:extLst>
            <a:ext uri="{FF2B5EF4-FFF2-40B4-BE49-F238E27FC236}">
              <a16:creationId xmlns:a16="http://schemas.microsoft.com/office/drawing/2014/main" id="{00000000-0008-0000-0600-0000E4020000}"/>
            </a:ext>
          </a:extLst>
        </xdr:cNvPr>
        <xdr:cNvSpPr/>
      </xdr:nvSpPr>
      <xdr:spPr>
        <a:xfrm>
          <a:off x="18605500" y="659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24202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7" y="636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7" name="円/楕円 746">
          <a:extLst>
            <a:ext uri="{FF2B5EF4-FFF2-40B4-BE49-F238E27FC236}">
              <a16:creationId xmlns:a16="http://schemas.microsoft.com/office/drawing/2014/main" id="{00000000-0008-0000-0600-0000E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59600</xdr:rowOff>
    </xdr:from>
    <xdr:ext cx="249299"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747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9" name="円/楕円 748">
          <a:extLst>
            <a:ext uri="{FF2B5EF4-FFF2-40B4-BE49-F238E27FC236}">
              <a16:creationId xmlns:a16="http://schemas.microsoft.com/office/drawing/2014/main" id="{00000000-0008-0000-0600-0000E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1" name="円/楕円 750">
          <a:extLst>
            <a:ext uri="{FF2B5EF4-FFF2-40B4-BE49-F238E27FC236}">
              <a16:creationId xmlns:a16="http://schemas.microsoft.com/office/drawing/2014/main" id="{00000000-0008-0000-0600-0000E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32</xdr:row>
      <xdr:rowOff>50015</xdr:rowOff>
    </xdr:from>
    <xdr:to>
      <xdr:col>28</xdr:col>
      <xdr:colOff>365125</xdr:colOff>
      <xdr:row>32</xdr:row>
      <xdr:rowOff>151615</xdr:rowOff>
    </xdr:to>
    <xdr:sp macro="" textlink="">
      <xdr:nvSpPr>
        <xdr:cNvPr id="753" name="円/楕円 752">
          <a:extLst>
            <a:ext uri="{FF2B5EF4-FFF2-40B4-BE49-F238E27FC236}">
              <a16:creationId xmlns:a16="http://schemas.microsoft.com/office/drawing/2014/main" id="{00000000-0008-0000-0600-0000F1020000}"/>
            </a:ext>
          </a:extLst>
        </xdr:cNvPr>
        <xdr:cNvSpPr/>
      </xdr:nvSpPr>
      <xdr:spPr>
        <a:xfrm>
          <a:off x="19494500" y="553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30</xdr:row>
      <xdr:rowOff>168142</xdr:rowOff>
    </xdr:from>
    <xdr:ext cx="59901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245794" y="5311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233,505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5" name="円/楕円 754">
          <a:extLst>
            <a:ext uri="{FF2B5EF4-FFF2-40B4-BE49-F238E27FC236}">
              <a16:creationId xmlns:a16="http://schemas.microsoft.com/office/drawing/2014/main" id="{00000000-0008-0000-0600-0000F3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貸付金グラフ枠">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9" name="貸付金最小値テキスト">
          <a:extLst>
            <a:ext uri="{FF2B5EF4-FFF2-40B4-BE49-F238E27FC236}">
              <a16:creationId xmlns:a16="http://schemas.microsoft.com/office/drawing/2014/main" id="{00000000-0008-0000-0600-00000B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1" name="貸付金最大値テキスト">
          <a:extLst>
            <a:ext uri="{FF2B5EF4-FFF2-40B4-BE49-F238E27FC236}">
              <a16:creationId xmlns:a16="http://schemas.microsoft.com/office/drawing/2014/main" id="{00000000-0008-0000-0600-00000D030000}"/>
            </a:ext>
          </a:extLst>
        </xdr:cNvPr>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53</xdr:row>
      <xdr:rowOff>22451</xdr:rowOff>
    </xdr:from>
    <xdr:to>
      <xdr:col>32</xdr:col>
      <xdr:colOff>187325</xdr:colOff>
      <xdr:row>53</xdr:row>
      <xdr:rowOff>141117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1323300" y="9109301"/>
          <a:ext cx="838200" cy="11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43918</xdr:rowOff>
    </xdr:from>
    <xdr:ext cx="469744" cy="259045"/>
    <xdr:sp macro="" textlink="">
      <xdr:nvSpPr>
        <xdr:cNvPr id="784" name="貸付金平均値テキスト">
          <a:extLst>
            <a:ext uri="{FF2B5EF4-FFF2-40B4-BE49-F238E27FC236}">
              <a16:creationId xmlns:a16="http://schemas.microsoft.com/office/drawing/2014/main" id="{00000000-0008-0000-0600-000010030000}"/>
            </a:ext>
          </a:extLst>
        </xdr:cNvPr>
        <xdr:cNvSpPr txBox="1"/>
      </xdr:nvSpPr>
      <xdr:spPr>
        <a:xfrm>
          <a:off x="22212300" y="9816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5" name="フローチャート : 判断 784">
          <a:extLst>
            <a:ext uri="{FF2B5EF4-FFF2-40B4-BE49-F238E27FC236}">
              <a16:creationId xmlns:a16="http://schemas.microsoft.com/office/drawing/2014/main" id="{00000000-0008-0000-0600-000011030000}"/>
            </a:ext>
          </a:extLst>
        </xdr:cNvPr>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53</xdr:row>
      <xdr:rowOff>141117</xdr:rowOff>
    </xdr:from>
    <xdr:to>
      <xdr:col>31</xdr:col>
      <xdr:colOff>34925</xdr:colOff>
      <xdr:row>53</xdr:row>
      <xdr:rowOff>162057</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0434300" y="9227967"/>
          <a:ext cx="889000" cy="2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52370</xdr:rowOff>
    </xdr:from>
    <xdr:to>
      <xdr:col>31</xdr:col>
      <xdr:colOff>85725</xdr:colOff>
      <xdr:row>57</xdr:row>
      <xdr:rowOff>153970</xdr:rowOff>
    </xdr:to>
    <xdr:sp macro="" textlink="">
      <xdr:nvSpPr>
        <xdr:cNvPr id="787" name="フローチャート : 判断 786">
          <a:extLst>
            <a:ext uri="{FF2B5EF4-FFF2-40B4-BE49-F238E27FC236}">
              <a16:creationId xmlns:a16="http://schemas.microsoft.com/office/drawing/2014/main" id="{00000000-0008-0000-0600-000013030000}"/>
            </a:ext>
          </a:extLst>
        </xdr:cNvPr>
        <xdr:cNvSpPr/>
      </xdr:nvSpPr>
      <xdr:spPr>
        <a:xfrm>
          <a:off x="21272500" y="98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145097</xdr:rowOff>
    </xdr:from>
    <xdr:ext cx="469744"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088427" y="991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53</xdr:row>
      <xdr:rowOff>158376</xdr:rowOff>
    </xdr:from>
    <xdr:to>
      <xdr:col>29</xdr:col>
      <xdr:colOff>517525</xdr:colOff>
      <xdr:row>53</xdr:row>
      <xdr:rowOff>162057</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9545300" y="9245226"/>
          <a:ext cx="889000" cy="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46083</xdr:rowOff>
    </xdr:from>
    <xdr:to>
      <xdr:col>29</xdr:col>
      <xdr:colOff>568325</xdr:colOff>
      <xdr:row>57</xdr:row>
      <xdr:rowOff>147683</xdr:rowOff>
    </xdr:to>
    <xdr:sp macro="" textlink="">
      <xdr:nvSpPr>
        <xdr:cNvPr id="790" name="フローチャート : 判断 789">
          <a:extLst>
            <a:ext uri="{FF2B5EF4-FFF2-40B4-BE49-F238E27FC236}">
              <a16:creationId xmlns:a16="http://schemas.microsoft.com/office/drawing/2014/main" id="{00000000-0008-0000-0600-000016030000}"/>
            </a:ext>
          </a:extLst>
        </xdr:cNvPr>
        <xdr:cNvSpPr/>
      </xdr:nvSpPr>
      <xdr:spPr>
        <a:xfrm>
          <a:off x="20383500" y="981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138810</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0199427" y="9911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51</xdr:row>
      <xdr:rowOff>59004</xdr:rowOff>
    </xdr:from>
    <xdr:to>
      <xdr:col>28</xdr:col>
      <xdr:colOff>314325</xdr:colOff>
      <xdr:row>53</xdr:row>
      <xdr:rowOff>158376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656300" y="8802954"/>
          <a:ext cx="889000" cy="44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88374</xdr:rowOff>
    </xdr:from>
    <xdr:to>
      <xdr:col>28</xdr:col>
      <xdr:colOff>365125</xdr:colOff>
      <xdr:row>58</xdr:row>
      <xdr:rowOff>18524</xdr:rowOff>
    </xdr:to>
    <xdr:sp macro="" textlink="">
      <xdr:nvSpPr>
        <xdr:cNvPr id="793" name="フローチャート : 判断 792">
          <a:extLst>
            <a:ext uri="{FF2B5EF4-FFF2-40B4-BE49-F238E27FC236}">
              <a16:creationId xmlns:a16="http://schemas.microsoft.com/office/drawing/2014/main" id="{00000000-0008-0000-0600-000019030000}"/>
            </a:ext>
          </a:extLst>
        </xdr:cNvPr>
        <xdr:cNvSpPr/>
      </xdr:nvSpPr>
      <xdr:spPr>
        <a:xfrm>
          <a:off x="19494500" y="98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9651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9310427" y="9953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94821</xdr:rowOff>
    </xdr:from>
    <xdr:to>
      <xdr:col>27</xdr:col>
      <xdr:colOff>161925</xdr:colOff>
      <xdr:row>58</xdr:row>
      <xdr:rowOff>24971</xdr:rowOff>
    </xdr:to>
    <xdr:sp macro="" textlink="">
      <xdr:nvSpPr>
        <xdr:cNvPr id="795" name="フローチャート : 判断 794">
          <a:extLst>
            <a:ext uri="{FF2B5EF4-FFF2-40B4-BE49-F238E27FC236}">
              <a16:creationId xmlns:a16="http://schemas.microsoft.com/office/drawing/2014/main" id="{00000000-0008-0000-0600-00001B030000}"/>
            </a:ext>
          </a:extLst>
        </xdr:cNvPr>
        <xdr:cNvSpPr/>
      </xdr:nvSpPr>
      <xdr:spPr>
        <a:xfrm>
          <a:off x="18605500" y="986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16098</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421427" y="9960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52</xdr:row>
      <xdr:rowOff>143101</xdr:rowOff>
    </xdr:from>
    <xdr:to>
      <xdr:col>32</xdr:col>
      <xdr:colOff>238125</xdr:colOff>
      <xdr:row>53</xdr:row>
      <xdr:rowOff>73251</xdr:rowOff>
    </xdr:to>
    <xdr:sp macro="" textlink="">
      <xdr:nvSpPr>
        <xdr:cNvPr id="802" name="円/楕円 801">
          <a:extLst>
            <a:ext uri="{FF2B5EF4-FFF2-40B4-BE49-F238E27FC236}">
              <a16:creationId xmlns:a16="http://schemas.microsoft.com/office/drawing/2014/main" id="{00000000-0008-0000-0600-000022030000}"/>
            </a:ext>
          </a:extLst>
        </xdr:cNvPr>
        <xdr:cNvSpPr/>
      </xdr:nvSpPr>
      <xdr:spPr>
        <a:xfrm>
          <a:off x="22110700" y="905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51</xdr:row>
      <xdr:rowOff>165978</xdr:rowOff>
    </xdr:from>
    <xdr:ext cx="534377" cy="259045"/>
    <xdr:sp macro="" textlink="">
      <xdr:nvSpPr>
        <xdr:cNvPr id="803" name="貸付金該当値テキスト">
          <a:extLst>
            <a:ext uri="{FF2B5EF4-FFF2-40B4-BE49-F238E27FC236}">
              <a16:creationId xmlns:a16="http://schemas.microsoft.com/office/drawing/2014/main" id="{00000000-0008-0000-0600-000023030000}"/>
            </a:ext>
          </a:extLst>
        </xdr:cNvPr>
        <xdr:cNvSpPr txBox="1"/>
      </xdr:nvSpPr>
      <xdr:spPr>
        <a:xfrm>
          <a:off x="22212300" y="890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42,629</a:t>
          </a:r>
          <a:endParaRPr kumimoji="1" lang="ja-JP" altLang="en-US" sz="1000" b="1">
            <a:solidFill>
              <a:srgbClr val="FF0000"/>
            </a:solidFill>
            <a:latin typeface="ＭＳ Ｐゴシック"/>
          </a:endParaRPr>
        </a:p>
      </xdr:txBody>
    </xdr:sp>
    <xdr:clientData/>
  </xdr:oneCellAnchor>
  <xdr:twoCellAnchor>
    <xdr:from>
      <xdr:col>30</xdr:col>
      <xdr:colOff>669925</xdr:colOff>
      <xdr:row>53</xdr:row>
      <xdr:rowOff>90317</xdr:rowOff>
    </xdr:from>
    <xdr:to>
      <xdr:col>31</xdr:col>
      <xdr:colOff>85725</xdr:colOff>
      <xdr:row>54</xdr:row>
      <xdr:rowOff>20467</xdr:rowOff>
    </xdr:to>
    <xdr:sp macro="" textlink="">
      <xdr:nvSpPr>
        <xdr:cNvPr id="804" name="円/楕円 803">
          <a:extLst>
            <a:ext uri="{FF2B5EF4-FFF2-40B4-BE49-F238E27FC236}">
              <a16:creationId xmlns:a16="http://schemas.microsoft.com/office/drawing/2014/main" id="{00000000-0008-0000-0600-000024030000}"/>
            </a:ext>
          </a:extLst>
        </xdr:cNvPr>
        <xdr:cNvSpPr/>
      </xdr:nvSpPr>
      <xdr:spPr>
        <a:xfrm>
          <a:off x="21272500" y="917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52</xdr:row>
      <xdr:rowOff>36994</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56111" y="895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37,438</a:t>
          </a:r>
          <a:endParaRPr kumimoji="1" lang="ja-JP" altLang="en-US" sz="1000" b="1">
            <a:solidFill>
              <a:srgbClr val="FF0000"/>
            </a:solidFill>
            <a:latin typeface="ＭＳ Ｐゴシック"/>
          </a:endParaRPr>
        </a:p>
      </xdr:txBody>
    </xdr:sp>
    <xdr:clientData/>
  </xdr:oneCellAnchor>
  <xdr:twoCellAnchor>
    <xdr:from>
      <xdr:col>29</xdr:col>
      <xdr:colOff>466725</xdr:colOff>
      <xdr:row>53</xdr:row>
      <xdr:rowOff>111257</xdr:rowOff>
    </xdr:from>
    <xdr:to>
      <xdr:col>29</xdr:col>
      <xdr:colOff>568325</xdr:colOff>
      <xdr:row>54</xdr:row>
      <xdr:rowOff>41407</xdr:rowOff>
    </xdr:to>
    <xdr:sp macro="" textlink="">
      <xdr:nvSpPr>
        <xdr:cNvPr id="806" name="円/楕円 805">
          <a:extLst>
            <a:ext uri="{FF2B5EF4-FFF2-40B4-BE49-F238E27FC236}">
              <a16:creationId xmlns:a16="http://schemas.microsoft.com/office/drawing/2014/main" id="{00000000-0008-0000-0600-000026030000}"/>
            </a:ext>
          </a:extLst>
        </xdr:cNvPr>
        <xdr:cNvSpPr/>
      </xdr:nvSpPr>
      <xdr:spPr>
        <a:xfrm>
          <a:off x="20383500" y="919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52</xdr:row>
      <xdr:rowOff>57934</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67111" y="897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36,522</a:t>
          </a:r>
          <a:endParaRPr kumimoji="1" lang="ja-JP" altLang="en-US" sz="1000" b="1">
            <a:solidFill>
              <a:srgbClr val="FF0000"/>
            </a:solidFill>
            <a:latin typeface="ＭＳ Ｐゴシック"/>
          </a:endParaRPr>
        </a:p>
      </xdr:txBody>
    </xdr:sp>
    <xdr:clientData/>
  </xdr:oneCellAnchor>
  <xdr:twoCellAnchor>
    <xdr:from>
      <xdr:col>28</xdr:col>
      <xdr:colOff>263525</xdr:colOff>
      <xdr:row>53</xdr:row>
      <xdr:rowOff>107576</xdr:rowOff>
    </xdr:from>
    <xdr:to>
      <xdr:col>28</xdr:col>
      <xdr:colOff>365125</xdr:colOff>
      <xdr:row>54</xdr:row>
      <xdr:rowOff>37726</xdr:rowOff>
    </xdr:to>
    <xdr:sp macro="" textlink="">
      <xdr:nvSpPr>
        <xdr:cNvPr id="808" name="円/楕円 807">
          <a:extLst>
            <a:ext uri="{FF2B5EF4-FFF2-40B4-BE49-F238E27FC236}">
              <a16:creationId xmlns:a16="http://schemas.microsoft.com/office/drawing/2014/main" id="{00000000-0008-0000-0600-000028030000}"/>
            </a:ext>
          </a:extLst>
        </xdr:cNvPr>
        <xdr:cNvSpPr/>
      </xdr:nvSpPr>
      <xdr:spPr>
        <a:xfrm>
          <a:off x="19494500" y="919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52</xdr:row>
      <xdr:rowOff>54253</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278111" y="896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36,683</a:t>
          </a:r>
          <a:endParaRPr kumimoji="1" lang="ja-JP" altLang="en-US" sz="1000" b="1">
            <a:solidFill>
              <a:srgbClr val="FF0000"/>
            </a:solidFill>
            <a:latin typeface="ＭＳ Ｐゴシック"/>
          </a:endParaRPr>
        </a:p>
      </xdr:txBody>
    </xdr:sp>
    <xdr:clientData/>
  </xdr:oneCellAnchor>
  <xdr:twoCellAnchor>
    <xdr:from>
      <xdr:col>27</xdr:col>
      <xdr:colOff>60325</xdr:colOff>
      <xdr:row>51</xdr:row>
      <xdr:rowOff>8204</xdr:rowOff>
    </xdr:from>
    <xdr:to>
      <xdr:col>27</xdr:col>
      <xdr:colOff>161925</xdr:colOff>
      <xdr:row>51</xdr:row>
      <xdr:rowOff>109804</xdr:rowOff>
    </xdr:to>
    <xdr:sp macro="" textlink="">
      <xdr:nvSpPr>
        <xdr:cNvPr id="810" name="円/楕円 809">
          <a:extLst>
            <a:ext uri="{FF2B5EF4-FFF2-40B4-BE49-F238E27FC236}">
              <a16:creationId xmlns:a16="http://schemas.microsoft.com/office/drawing/2014/main" id="{00000000-0008-0000-0600-00002A030000}"/>
            </a:ext>
          </a:extLst>
        </xdr:cNvPr>
        <xdr:cNvSpPr/>
      </xdr:nvSpPr>
      <xdr:spPr>
        <a:xfrm>
          <a:off x="18605500" y="875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49</xdr:row>
      <xdr:rowOff>126331</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389111" y="852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56,030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46,383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4" name="繰出金最小値テキスト">
          <a:extLst>
            <a:ext uri="{FF2B5EF4-FFF2-40B4-BE49-F238E27FC236}">
              <a16:creationId xmlns:a16="http://schemas.microsoft.com/office/drawing/2014/main" id="{00000000-0008-0000-0600-000042030000}"/>
            </a:ext>
          </a:extLst>
        </xdr:cNvPr>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36" name="繰出金最大値テキスト">
          <a:extLst>
            <a:ext uri="{FF2B5EF4-FFF2-40B4-BE49-F238E27FC236}">
              <a16:creationId xmlns:a16="http://schemas.microsoft.com/office/drawing/2014/main" id="{00000000-0008-0000-0600-000044030000}"/>
            </a:ext>
          </a:extLst>
        </xdr:cNvPr>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99535</xdr:rowOff>
    </xdr:from>
    <xdr:to>
      <xdr:col>32</xdr:col>
      <xdr:colOff>187325</xdr:colOff>
      <xdr:row>74</xdr:row>
      <xdr:rowOff>107934</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1323300" y="12786835"/>
          <a:ext cx="838200" cy="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90082</xdr:rowOff>
    </xdr:from>
    <xdr:ext cx="599010" cy="259045"/>
    <xdr:sp macro="" textlink="">
      <xdr:nvSpPr>
        <xdr:cNvPr id="839" name="繰出金平均値テキスト">
          <a:extLst>
            <a:ext uri="{FF2B5EF4-FFF2-40B4-BE49-F238E27FC236}">
              <a16:creationId xmlns:a16="http://schemas.microsoft.com/office/drawing/2014/main" id="{00000000-0008-0000-0600-000047030000}"/>
            </a:ext>
          </a:extLst>
        </xdr:cNvPr>
        <xdr:cNvSpPr txBox="1"/>
      </xdr:nvSpPr>
      <xdr:spPr>
        <a:xfrm>
          <a:off x="22212300" y="1294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0" name="フローチャート : 判断 839">
          <a:extLst>
            <a:ext uri="{FF2B5EF4-FFF2-40B4-BE49-F238E27FC236}">
              <a16:creationId xmlns:a16="http://schemas.microsoft.com/office/drawing/2014/main" id="{00000000-0008-0000-0600-000048030000}"/>
            </a:ext>
          </a:extLst>
        </xdr:cNvPr>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99535</xdr:rowOff>
    </xdr:from>
    <xdr:to>
      <xdr:col>31</xdr:col>
      <xdr:colOff>34925</xdr:colOff>
      <xdr:row>75</xdr:row>
      <xdr:rowOff>39432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0434300" y="12786835"/>
          <a:ext cx="889000" cy="11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110992</xdr:rowOff>
    </xdr:from>
    <xdr:to>
      <xdr:col>31</xdr:col>
      <xdr:colOff>85725</xdr:colOff>
      <xdr:row>76</xdr:row>
      <xdr:rowOff>41142</xdr:rowOff>
    </xdr:to>
    <xdr:sp macro="" textlink="">
      <xdr:nvSpPr>
        <xdr:cNvPr id="842" name="フローチャート : 判断 841">
          <a:extLst>
            <a:ext uri="{FF2B5EF4-FFF2-40B4-BE49-F238E27FC236}">
              <a16:creationId xmlns:a16="http://schemas.microsoft.com/office/drawing/2014/main" id="{00000000-0008-0000-0600-00004A030000}"/>
            </a:ext>
          </a:extLst>
        </xdr:cNvPr>
        <xdr:cNvSpPr/>
      </xdr:nvSpPr>
      <xdr:spPr>
        <a:xfrm>
          <a:off x="21272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76</xdr:row>
      <xdr:rowOff>32269</xdr:rowOff>
    </xdr:from>
    <xdr:ext cx="59901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1023794" y="1306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22204</xdr:rowOff>
    </xdr:from>
    <xdr:to>
      <xdr:col>29</xdr:col>
      <xdr:colOff>517525</xdr:colOff>
      <xdr:row>75</xdr:row>
      <xdr:rowOff>39432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9545300" y="12709504"/>
          <a:ext cx="889000" cy="18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124900</xdr:rowOff>
    </xdr:from>
    <xdr:to>
      <xdr:col>29</xdr:col>
      <xdr:colOff>568325</xdr:colOff>
      <xdr:row>76</xdr:row>
      <xdr:rowOff>55051</xdr:rowOff>
    </xdr:to>
    <xdr:sp macro="" textlink="">
      <xdr:nvSpPr>
        <xdr:cNvPr id="845" name="フローチャート : 判断 844">
          <a:extLst>
            <a:ext uri="{FF2B5EF4-FFF2-40B4-BE49-F238E27FC236}">
              <a16:creationId xmlns:a16="http://schemas.microsoft.com/office/drawing/2014/main" id="{00000000-0008-0000-0600-00004D030000}"/>
            </a:ext>
          </a:extLst>
        </xdr:cNvPr>
        <xdr:cNvSpPr/>
      </xdr:nvSpPr>
      <xdr:spPr>
        <a:xfrm>
          <a:off x="20383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76</xdr:row>
      <xdr:rowOff>46176</xdr:rowOff>
    </xdr:from>
    <xdr:ext cx="59901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0134794" y="1307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22204</xdr:rowOff>
    </xdr:from>
    <xdr:to>
      <xdr:col>28</xdr:col>
      <xdr:colOff>314325</xdr:colOff>
      <xdr:row>74</xdr:row>
      <xdr:rowOff>46957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8656300" y="12709504"/>
          <a:ext cx="889000" cy="24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135744</xdr:rowOff>
    </xdr:from>
    <xdr:to>
      <xdr:col>28</xdr:col>
      <xdr:colOff>365125</xdr:colOff>
      <xdr:row>76</xdr:row>
      <xdr:rowOff>65894</xdr:rowOff>
    </xdr:to>
    <xdr:sp macro="" textlink="">
      <xdr:nvSpPr>
        <xdr:cNvPr id="848" name="フローチャート : 判断 847">
          <a:extLst>
            <a:ext uri="{FF2B5EF4-FFF2-40B4-BE49-F238E27FC236}">
              <a16:creationId xmlns:a16="http://schemas.microsoft.com/office/drawing/2014/main" id="{00000000-0008-0000-0600-000050030000}"/>
            </a:ext>
          </a:extLst>
        </xdr:cNvPr>
        <xdr:cNvSpPr/>
      </xdr:nvSpPr>
      <xdr:spPr>
        <a:xfrm>
          <a:off x="19494500" y="129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76</xdr:row>
      <xdr:rowOff>57022</xdr:rowOff>
    </xdr:from>
    <xdr:ext cx="59901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9245794" y="1308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158051</xdr:rowOff>
    </xdr:from>
    <xdr:to>
      <xdr:col>27</xdr:col>
      <xdr:colOff>161925</xdr:colOff>
      <xdr:row>76</xdr:row>
      <xdr:rowOff>88201</xdr:rowOff>
    </xdr:to>
    <xdr:sp macro="" textlink="">
      <xdr:nvSpPr>
        <xdr:cNvPr id="850" name="フローチャート : 判断 849">
          <a:extLst>
            <a:ext uri="{FF2B5EF4-FFF2-40B4-BE49-F238E27FC236}">
              <a16:creationId xmlns:a16="http://schemas.microsoft.com/office/drawing/2014/main" id="{00000000-0008-0000-0600-000052030000}"/>
            </a:ext>
          </a:extLst>
        </xdr:cNvPr>
        <xdr:cNvSpPr/>
      </xdr:nvSpPr>
      <xdr:spPr>
        <a:xfrm>
          <a:off x="18605500" y="13016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79328</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8389111" y="1310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57134</xdr:rowOff>
    </xdr:from>
    <xdr:to>
      <xdr:col>32</xdr:col>
      <xdr:colOff>238125</xdr:colOff>
      <xdr:row>74</xdr:row>
      <xdr:rowOff>158734</xdr:rowOff>
    </xdr:to>
    <xdr:sp macro="" textlink="">
      <xdr:nvSpPr>
        <xdr:cNvPr id="857" name="円/楕円 856">
          <a:extLst>
            <a:ext uri="{FF2B5EF4-FFF2-40B4-BE49-F238E27FC236}">
              <a16:creationId xmlns:a16="http://schemas.microsoft.com/office/drawing/2014/main" id="{00000000-0008-0000-0600-000059030000}"/>
            </a:ext>
          </a:extLst>
        </xdr:cNvPr>
        <xdr:cNvSpPr/>
      </xdr:nvSpPr>
      <xdr:spPr>
        <a:xfrm>
          <a:off x="22110700" y="1274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80011</xdr:rowOff>
    </xdr:from>
    <xdr:ext cx="599010" cy="259045"/>
    <xdr:sp macro="" textlink="">
      <xdr:nvSpPr>
        <xdr:cNvPr id="858" name="繰出金該当値テキスト">
          <a:extLst>
            <a:ext uri="{FF2B5EF4-FFF2-40B4-BE49-F238E27FC236}">
              <a16:creationId xmlns:a16="http://schemas.microsoft.com/office/drawing/2014/main" id="{00000000-0008-0000-0600-00005A030000}"/>
            </a:ext>
          </a:extLst>
        </xdr:cNvPr>
        <xdr:cNvSpPr txBox="1"/>
      </xdr:nvSpPr>
      <xdr:spPr>
        <a:xfrm>
          <a:off x="22212300" y="12595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156,948</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48735</xdr:rowOff>
    </xdr:from>
    <xdr:to>
      <xdr:col>31</xdr:col>
      <xdr:colOff>85725</xdr:colOff>
      <xdr:row>74</xdr:row>
      <xdr:rowOff>150335</xdr:rowOff>
    </xdr:to>
    <xdr:sp macro="" textlink="">
      <xdr:nvSpPr>
        <xdr:cNvPr id="859" name="円/楕円 858">
          <a:extLst>
            <a:ext uri="{FF2B5EF4-FFF2-40B4-BE49-F238E27FC236}">
              <a16:creationId xmlns:a16="http://schemas.microsoft.com/office/drawing/2014/main" id="{00000000-0008-0000-0600-00005B030000}"/>
            </a:ext>
          </a:extLst>
        </xdr:cNvPr>
        <xdr:cNvSpPr/>
      </xdr:nvSpPr>
      <xdr:spPr>
        <a:xfrm>
          <a:off x="21272500" y="1273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72</xdr:row>
      <xdr:rowOff>166862</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23794" y="1251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158,785</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160082</xdr:rowOff>
    </xdr:from>
    <xdr:to>
      <xdr:col>29</xdr:col>
      <xdr:colOff>568325</xdr:colOff>
      <xdr:row>75</xdr:row>
      <xdr:rowOff>90232</xdr:rowOff>
    </xdr:to>
    <xdr:sp macro="" textlink="">
      <xdr:nvSpPr>
        <xdr:cNvPr id="861" name="円/楕円 860">
          <a:extLst>
            <a:ext uri="{FF2B5EF4-FFF2-40B4-BE49-F238E27FC236}">
              <a16:creationId xmlns:a16="http://schemas.microsoft.com/office/drawing/2014/main" id="{00000000-0008-0000-0600-00005D030000}"/>
            </a:ext>
          </a:extLst>
        </xdr:cNvPr>
        <xdr:cNvSpPr/>
      </xdr:nvSpPr>
      <xdr:spPr>
        <a:xfrm>
          <a:off x="20383500" y="1284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73</xdr:row>
      <xdr:rowOff>106759</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34794" y="12622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134,431</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142854</xdr:rowOff>
    </xdr:from>
    <xdr:to>
      <xdr:col>28</xdr:col>
      <xdr:colOff>365125</xdr:colOff>
      <xdr:row>74</xdr:row>
      <xdr:rowOff>73004</xdr:rowOff>
    </xdr:to>
    <xdr:sp macro="" textlink="">
      <xdr:nvSpPr>
        <xdr:cNvPr id="863" name="円/楕円 862">
          <a:extLst>
            <a:ext uri="{FF2B5EF4-FFF2-40B4-BE49-F238E27FC236}">
              <a16:creationId xmlns:a16="http://schemas.microsoft.com/office/drawing/2014/main" id="{00000000-0008-0000-0600-00005F030000}"/>
            </a:ext>
          </a:extLst>
        </xdr:cNvPr>
        <xdr:cNvSpPr/>
      </xdr:nvSpPr>
      <xdr:spPr>
        <a:xfrm>
          <a:off x="19494500" y="1265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72</xdr:row>
      <xdr:rowOff>89531</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45794" y="12433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175,699</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167607</xdr:rowOff>
    </xdr:from>
    <xdr:to>
      <xdr:col>27</xdr:col>
      <xdr:colOff>161925</xdr:colOff>
      <xdr:row>74</xdr:row>
      <xdr:rowOff>97757</xdr:rowOff>
    </xdr:to>
    <xdr:sp macro="" textlink="">
      <xdr:nvSpPr>
        <xdr:cNvPr id="865" name="円/楕円 864">
          <a:extLst>
            <a:ext uri="{FF2B5EF4-FFF2-40B4-BE49-F238E27FC236}">
              <a16:creationId xmlns:a16="http://schemas.microsoft.com/office/drawing/2014/main" id="{00000000-0008-0000-0600-000061030000}"/>
            </a:ext>
          </a:extLst>
        </xdr:cNvPr>
        <xdr:cNvSpPr/>
      </xdr:nvSpPr>
      <xdr:spPr>
        <a:xfrm>
          <a:off x="18605500" y="1268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72</xdr:row>
      <xdr:rowOff>114284</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56794" y="12458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170,285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3" name="前年度繰上充用金最小値テキスト">
          <a:extLst>
            <a:ext uri="{FF2B5EF4-FFF2-40B4-BE49-F238E27FC236}">
              <a16:creationId xmlns:a16="http://schemas.microsoft.com/office/drawing/2014/main" id="{00000000-0008-0000-0600-00007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5" name="前年度繰上充用金最大値テキスト">
          <a:extLst>
            <a:ext uri="{FF2B5EF4-FFF2-40B4-BE49-F238E27FC236}">
              <a16:creationId xmlns:a16="http://schemas.microsoft.com/office/drawing/2014/main" id="{00000000-0008-0000-0600-00007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8" name="前年度繰上充用金平均値テキスト">
          <a:extLst>
            <a:ext uri="{FF2B5EF4-FFF2-40B4-BE49-F238E27FC236}">
              <a16:creationId xmlns:a16="http://schemas.microsoft.com/office/drawing/2014/main" id="{00000000-0008-0000-0600-00007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9" name="フローチャート : 判断 888">
          <a:extLst>
            <a:ext uri="{FF2B5EF4-FFF2-40B4-BE49-F238E27FC236}">
              <a16:creationId xmlns:a16="http://schemas.microsoft.com/office/drawing/2014/main" id="{00000000-0008-0000-0600-00007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1" name="フローチャート : 判断 890">
          <a:extLst>
            <a:ext uri="{FF2B5EF4-FFF2-40B4-BE49-F238E27FC236}">
              <a16:creationId xmlns:a16="http://schemas.microsoft.com/office/drawing/2014/main" id="{00000000-0008-0000-0600-00007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4" name="フローチャート : 判断 893">
          <a:extLst>
            <a:ext uri="{FF2B5EF4-FFF2-40B4-BE49-F238E27FC236}">
              <a16:creationId xmlns:a16="http://schemas.microsoft.com/office/drawing/2014/main" id="{00000000-0008-0000-0600-00007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7" name="フローチャート : 判断 896">
          <a:extLst>
            <a:ext uri="{FF2B5EF4-FFF2-40B4-BE49-F238E27FC236}">
              <a16:creationId xmlns:a16="http://schemas.microsoft.com/office/drawing/2014/main" id="{00000000-0008-0000-0600-00008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9" name="フローチャート : 判断 898">
          <a:extLst>
            <a:ext uri="{FF2B5EF4-FFF2-40B4-BE49-F238E27FC236}">
              <a16:creationId xmlns:a16="http://schemas.microsoft.com/office/drawing/2014/main" id="{00000000-0008-0000-0600-00008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6" name="円/楕円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7" name="前年度繰上充用金該当値テキスト">
          <a:extLst>
            <a:ext uri="{FF2B5EF4-FFF2-40B4-BE49-F238E27FC236}">
              <a16:creationId xmlns:a16="http://schemas.microsoft.com/office/drawing/2014/main" id="{00000000-0008-0000-0600-00008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8" name="円/楕円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0" name="円/楕円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2" name="円/楕円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4" name="円/楕円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a:extLst>
            <a:ext uri="{FF2B5EF4-FFF2-40B4-BE49-F238E27FC236}">
              <a16:creationId xmlns:a16="http://schemas.microsoft.com/office/drawing/2014/main" id="{00000000-0008-0000-0600-00009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a:extLst>
            <a:ext uri="{FF2B5EF4-FFF2-40B4-BE49-F238E27FC236}">
              <a16:creationId xmlns:a16="http://schemas.microsoft.com/office/drawing/2014/main" id="{00000000-0008-0000-0600-00009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1,929</a:t>
          </a:r>
          <a:r>
            <a:rPr kumimoji="1" lang="ja-JP" altLang="en-US" sz="1300">
              <a:latin typeface="ＭＳ Ｐゴシック"/>
            </a:rPr>
            <a:t>千円と前年度</a:t>
          </a:r>
          <a:r>
            <a:rPr kumimoji="1" lang="en-US" altLang="ja-JP" sz="1300">
              <a:latin typeface="ＭＳ Ｐゴシック"/>
            </a:rPr>
            <a:t>1,987</a:t>
          </a:r>
          <a:r>
            <a:rPr kumimoji="1" lang="ja-JP" altLang="en-US" sz="1300">
              <a:latin typeface="ＭＳ Ｐゴシック"/>
            </a:rPr>
            <a:t>千円と比較し、</a:t>
          </a:r>
          <a:r>
            <a:rPr kumimoji="1" lang="en-US" altLang="ja-JP" sz="1300">
              <a:latin typeface="ＭＳ Ｐゴシック"/>
            </a:rPr>
            <a:t>2.9</a:t>
          </a:r>
          <a:r>
            <a:rPr kumimoji="1" lang="ja-JP" altLang="en-US" sz="1300">
              <a:latin typeface="ＭＳ Ｐゴシック"/>
            </a:rPr>
            <a:t>％の減となっている。一方歳入決算は、前年度</a:t>
          </a:r>
          <a:r>
            <a:rPr kumimoji="1" lang="en-US" altLang="ja-JP" sz="1300">
              <a:latin typeface="ＭＳ Ｐゴシック"/>
            </a:rPr>
            <a:t>2,027</a:t>
          </a:r>
          <a:r>
            <a:rPr kumimoji="1" lang="ja-JP" altLang="en-US" sz="1300">
              <a:latin typeface="ＭＳ Ｐゴシック"/>
            </a:rPr>
            <a:t>千円から</a:t>
          </a:r>
          <a:r>
            <a:rPr kumimoji="1" lang="en-US" altLang="ja-JP" sz="1300">
              <a:latin typeface="ＭＳ Ｐゴシック"/>
            </a:rPr>
            <a:t>2,035</a:t>
          </a:r>
          <a:r>
            <a:rPr kumimoji="1" lang="ja-JP" altLang="en-US" sz="1300">
              <a:latin typeface="ＭＳ Ｐゴシック"/>
            </a:rPr>
            <a:t>千円と</a:t>
          </a:r>
          <a:r>
            <a:rPr kumimoji="1" lang="en-US" altLang="ja-JP" sz="1300">
              <a:latin typeface="ＭＳ Ｐゴシック"/>
            </a:rPr>
            <a:t>0.4</a:t>
          </a:r>
          <a:r>
            <a:rPr kumimoji="1" lang="ja-JP" altLang="en-US" sz="1300">
              <a:latin typeface="ＭＳ Ｐゴシック"/>
            </a:rPr>
            <a:t>％増となっており、地方創生交付金及びふるさと納税の影響と考えられる。</a:t>
          </a:r>
          <a:endParaRPr kumimoji="1" lang="en-US" altLang="ja-JP" sz="1300">
            <a:latin typeface="ＭＳ Ｐゴシック"/>
          </a:endParaRPr>
        </a:p>
        <a:p>
          <a:r>
            <a:rPr kumimoji="1" lang="ja-JP" altLang="en-US" sz="1300">
              <a:latin typeface="ＭＳ Ｐゴシック"/>
            </a:rPr>
            <a:t>・構成項目毎においては、人件費</a:t>
          </a:r>
          <a:r>
            <a:rPr kumimoji="1" lang="en-US" altLang="ja-JP" sz="1300">
              <a:latin typeface="ＭＳ Ｐゴシック"/>
            </a:rPr>
            <a:t>227</a:t>
          </a:r>
          <a:r>
            <a:rPr kumimoji="1" lang="ja-JP" altLang="en-US" sz="1300">
              <a:latin typeface="ＭＳ Ｐゴシック"/>
            </a:rPr>
            <a:t>千円、物件費</a:t>
          </a:r>
          <a:r>
            <a:rPr kumimoji="1" lang="en-US" altLang="ja-JP" sz="1300">
              <a:latin typeface="ＭＳ Ｐゴシック"/>
            </a:rPr>
            <a:t>244</a:t>
          </a:r>
          <a:r>
            <a:rPr kumimoji="1" lang="ja-JP" altLang="en-US" sz="1300">
              <a:latin typeface="ＭＳ Ｐゴシック"/>
            </a:rPr>
            <a:t>千円、補助費等</a:t>
          </a:r>
          <a:r>
            <a:rPr kumimoji="1" lang="en-US" altLang="ja-JP" sz="1300">
              <a:latin typeface="ＭＳ Ｐゴシック"/>
            </a:rPr>
            <a:t>201</a:t>
          </a:r>
          <a:r>
            <a:rPr kumimoji="1" lang="ja-JP" altLang="en-US" sz="1300">
              <a:latin typeface="ＭＳ Ｐゴシック"/>
            </a:rPr>
            <a:t>千円、扶助費</a:t>
          </a:r>
          <a:r>
            <a:rPr kumimoji="1" lang="en-US" altLang="ja-JP" sz="1300">
              <a:latin typeface="ＭＳ Ｐゴシック"/>
            </a:rPr>
            <a:t>80</a:t>
          </a:r>
          <a:r>
            <a:rPr kumimoji="1" lang="ja-JP" altLang="en-US" sz="1300">
              <a:latin typeface="ＭＳ Ｐゴシック"/>
            </a:rPr>
            <a:t>千円と類似団体平均値を上回っているが、ほぼ横ばいで推移している状況にある。なお、平成</a:t>
          </a:r>
          <a:r>
            <a:rPr kumimoji="1" lang="en-US" altLang="ja-JP" sz="1300">
              <a:latin typeface="ＭＳ Ｐゴシック"/>
            </a:rPr>
            <a:t>28</a:t>
          </a:r>
          <a:r>
            <a:rPr kumimoji="1" lang="ja-JP" altLang="en-US" sz="1300">
              <a:latin typeface="ＭＳ Ｐゴシック"/>
            </a:rPr>
            <a:t>年度においては、災害復旧事業費が大きく伸びていることが特徴であるが、特に補助災害として国の財源を有効に充当している状況にある。また、繰出金の住民一人当たりの額が多いことも特徴であり、国保・介護・後期高齢・診療所特別会計への今後の負担が懸念されるとともに、簡易水道、下水道における企業会計について、改善対策が急務となっている。</a:t>
          </a:r>
          <a:endParaRPr kumimoji="1" lang="en-US" altLang="ja-JP" sz="1300">
            <a:latin typeface="ＭＳ Ｐゴシック"/>
          </a:endParaRPr>
        </a:p>
        <a:p>
          <a:r>
            <a:rPr kumimoji="1" lang="ja-JP" altLang="en-US" sz="1300">
              <a:latin typeface="ＭＳ Ｐゴシック"/>
            </a:rPr>
            <a:t>・昨年度類似団体平均値を下回った積立金においては、例年並みの積立額を維持することとなった。公債費においても年々右肩下がりの状況にあり、後世への財源確保を進めながら負担を軽減しているよい傾向となっている。</a:t>
          </a:r>
          <a:endParaRPr kumimoji="1" lang="en-US" altLang="ja-JP" sz="1300">
            <a:latin typeface="ＭＳ Ｐゴシック"/>
          </a:endParaRPr>
        </a:p>
        <a:p>
          <a:r>
            <a:rPr kumimoji="1" lang="ja-JP" altLang="en-US" sz="1300">
              <a:latin typeface="ＭＳ Ｐゴシック"/>
            </a:rPr>
            <a:t>・普通建設事業費においては、類似団体平均値を例年上回っているものの住民一人当たり</a:t>
          </a:r>
          <a:r>
            <a:rPr kumimoji="1" lang="en-US" altLang="ja-JP" sz="1300">
              <a:latin typeface="ＭＳ Ｐゴシック"/>
            </a:rPr>
            <a:t>484</a:t>
          </a:r>
          <a:r>
            <a:rPr kumimoji="1" lang="ja-JP" altLang="en-US" sz="1300">
              <a:latin typeface="ＭＳ Ｐゴシック"/>
            </a:rPr>
            <a:t>千円と前年度対比</a:t>
          </a:r>
          <a:r>
            <a:rPr kumimoji="1" lang="en-US" altLang="ja-JP" sz="1300">
              <a:latin typeface="ＭＳ Ｐゴシック"/>
            </a:rPr>
            <a:t>30.4</a:t>
          </a:r>
          <a:r>
            <a:rPr kumimoji="1" lang="ja-JP" altLang="en-US" sz="1300">
              <a:latin typeface="ＭＳ Ｐゴシック"/>
            </a:rPr>
            <a:t>％減となった。しかしながら、その内容は、更新整備が大きく伸びており、今後は公共施設はもとより産業基盤の推進施設等においての施設更新もかなりの住民負担を強いられることと予想される。これについては、特定財源等の財源確保を図り、真に必要性があり、村民目線に立った施策の達成のため、適正な事業展開をしなければならない。</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宮崎県諸塚村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1,835
1,830
187.56
3,733,969
3,539,205
108,665
2,019,583
2,863,754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59537</xdr:rowOff>
    </xdr:from>
    <xdr:to>
      <xdr:col>6</xdr:col>
      <xdr:colOff>511175</xdr:colOff>
      <xdr:row>36</xdr:row>
      <xdr:rowOff>83388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231737"/>
          <a:ext cx="838200" cy="2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153147</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a:extLst>
            <a:ext uri="{FF2B5EF4-FFF2-40B4-BE49-F238E27FC236}">
              <a16:creationId xmlns:a16="http://schemas.microsoft.com/office/drawing/2014/main" id="{00000000-0008-0000-0700-00003E000000}"/>
            </a:ext>
          </a:extLst>
        </xdr:cNvPr>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59537</xdr:rowOff>
    </xdr:from>
    <xdr:to>
      <xdr:col>5</xdr:col>
      <xdr:colOff>358775</xdr:colOff>
      <xdr:row>36</xdr:row>
      <xdr:rowOff>86189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231737"/>
          <a:ext cx="889000" cy="2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158947</xdr:rowOff>
    </xdr:from>
    <xdr:to>
      <xdr:col>5</xdr:col>
      <xdr:colOff>409575</xdr:colOff>
      <xdr:row>37</xdr:row>
      <xdr:rowOff>89097</xdr:rowOff>
    </xdr:to>
    <xdr:sp macro="" textlink="">
      <xdr:nvSpPr>
        <xdr:cNvPr id="64" name="フローチャート : 判断 63">
          <a:extLst>
            <a:ext uri="{FF2B5EF4-FFF2-40B4-BE49-F238E27FC236}">
              <a16:creationId xmlns:a16="http://schemas.microsoft.com/office/drawing/2014/main" id="{00000000-0008-0000-0700-000040000000}"/>
            </a:ext>
          </a:extLst>
        </xdr:cNvPr>
        <xdr:cNvSpPr/>
      </xdr:nvSpPr>
      <xdr:spPr>
        <a:xfrm>
          <a:off x="3746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80224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86189</xdr:rowOff>
    </xdr:from>
    <xdr:to>
      <xdr:col>4</xdr:col>
      <xdr:colOff>155575</xdr:colOff>
      <xdr:row>36</xdr:row>
      <xdr:rowOff>92532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258389"/>
          <a:ext cx="889000" cy="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159804</xdr:rowOff>
    </xdr:from>
    <xdr:to>
      <xdr:col>4</xdr:col>
      <xdr:colOff>206375</xdr:colOff>
      <xdr:row>37</xdr:row>
      <xdr:rowOff>89954</xdr:rowOff>
    </xdr:to>
    <xdr:sp macro="" textlink="">
      <xdr:nvSpPr>
        <xdr:cNvPr id="67" name="フローチャート : 判断 66">
          <a:extLst>
            <a:ext uri="{FF2B5EF4-FFF2-40B4-BE49-F238E27FC236}">
              <a16:creationId xmlns:a16="http://schemas.microsoft.com/office/drawing/2014/main" id="{00000000-0008-0000-0700-000043000000}"/>
            </a:ext>
          </a:extLst>
        </xdr:cNvPr>
        <xdr:cNvSpPr/>
      </xdr:nvSpPr>
      <xdr:spPr>
        <a:xfrm>
          <a:off x="2857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81081</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37916</xdr:rowOff>
    </xdr:from>
    <xdr:to>
      <xdr:col>2</xdr:col>
      <xdr:colOff>638175</xdr:colOff>
      <xdr:row>36</xdr:row>
      <xdr:rowOff>92532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210116"/>
          <a:ext cx="889000" cy="5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161976</xdr:rowOff>
    </xdr:from>
    <xdr:to>
      <xdr:col>3</xdr:col>
      <xdr:colOff>3175</xdr:colOff>
      <xdr:row>37</xdr:row>
      <xdr:rowOff>92126</xdr:rowOff>
    </xdr:to>
    <xdr:sp macro="" textlink="">
      <xdr:nvSpPr>
        <xdr:cNvPr id="70" name="フローチャート : 判断 69">
          <a:extLst>
            <a:ext uri="{FF2B5EF4-FFF2-40B4-BE49-F238E27FC236}">
              <a16:creationId xmlns:a16="http://schemas.microsoft.com/office/drawing/2014/main" id="{00000000-0008-0000-0700-000046000000}"/>
            </a:ext>
          </a:extLst>
        </xdr:cNvPr>
        <xdr:cNvSpPr/>
      </xdr:nvSpPr>
      <xdr:spPr>
        <a:xfrm>
          <a:off x="1968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83253</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2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163043</xdr:rowOff>
    </xdr:from>
    <xdr:to>
      <xdr:col>1</xdr:col>
      <xdr:colOff>485775</xdr:colOff>
      <xdr:row>37</xdr:row>
      <xdr:rowOff>93193</xdr:rowOff>
    </xdr:to>
    <xdr:sp macro="" textlink="">
      <xdr:nvSpPr>
        <xdr:cNvPr id="72" name="フローチャート : 判断 71">
          <a:extLst>
            <a:ext uri="{FF2B5EF4-FFF2-40B4-BE49-F238E27FC236}">
              <a16:creationId xmlns:a16="http://schemas.microsoft.com/office/drawing/2014/main" id="{00000000-0008-0000-0700-000048000000}"/>
            </a:ext>
          </a:extLst>
        </xdr:cNvPr>
        <xdr:cNvSpPr/>
      </xdr:nvSpPr>
      <xdr:spPr>
        <a:xfrm>
          <a:off x="10795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84320</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2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32588</xdr:rowOff>
    </xdr:from>
    <xdr:to>
      <xdr:col>6</xdr:col>
      <xdr:colOff>561975</xdr:colOff>
      <xdr:row>36</xdr:row>
      <xdr:rowOff>134188</xdr:rowOff>
    </xdr:to>
    <xdr:sp macro="" textlink="">
      <xdr:nvSpPr>
        <xdr:cNvPr id="79" name="円/楕円 78">
          <a:extLst>
            <a:ext uri="{FF2B5EF4-FFF2-40B4-BE49-F238E27FC236}">
              <a16:creationId xmlns:a16="http://schemas.microsoft.com/office/drawing/2014/main" id="{00000000-0008-0000-0700-00004F000000}"/>
            </a:ext>
          </a:extLst>
        </xdr:cNvPr>
        <xdr:cNvSpPr/>
      </xdr:nvSpPr>
      <xdr:spPr>
        <a:xfrm>
          <a:off x="4584700" y="620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55465</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05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24,956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8737</xdr:rowOff>
    </xdr:from>
    <xdr:to>
      <xdr:col>5</xdr:col>
      <xdr:colOff>409575</xdr:colOff>
      <xdr:row>36</xdr:row>
      <xdr:rowOff>110337</xdr:rowOff>
    </xdr:to>
    <xdr:sp macro="" textlink="">
      <xdr:nvSpPr>
        <xdr:cNvPr id="81" name="円/楕円 80">
          <a:extLst>
            <a:ext uri="{FF2B5EF4-FFF2-40B4-BE49-F238E27FC236}">
              <a16:creationId xmlns:a16="http://schemas.microsoft.com/office/drawing/2014/main" id="{00000000-0008-0000-0700-000051000000}"/>
            </a:ext>
          </a:extLst>
        </xdr:cNvPr>
        <xdr:cNvSpPr/>
      </xdr:nvSpPr>
      <xdr:spPr>
        <a:xfrm>
          <a:off x="3746500" y="61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126864</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95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26,208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35389</xdr:rowOff>
    </xdr:from>
    <xdr:to>
      <xdr:col>4</xdr:col>
      <xdr:colOff>206375</xdr:colOff>
      <xdr:row>36</xdr:row>
      <xdr:rowOff>136989</xdr:rowOff>
    </xdr:to>
    <xdr:sp macro="" textlink="">
      <xdr:nvSpPr>
        <xdr:cNvPr id="83" name="円/楕円 82">
          <a:extLst>
            <a:ext uri="{FF2B5EF4-FFF2-40B4-BE49-F238E27FC236}">
              <a16:creationId xmlns:a16="http://schemas.microsoft.com/office/drawing/2014/main" id="{00000000-0008-0000-0700-000053000000}"/>
            </a:ext>
          </a:extLst>
        </xdr:cNvPr>
        <xdr:cNvSpPr/>
      </xdr:nvSpPr>
      <xdr:spPr>
        <a:xfrm>
          <a:off x="2857500" y="620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153516</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98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24,809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41732</xdr:rowOff>
    </xdr:from>
    <xdr:to>
      <xdr:col>3</xdr:col>
      <xdr:colOff>3175</xdr:colOff>
      <xdr:row>36</xdr:row>
      <xdr:rowOff>143332</xdr:rowOff>
    </xdr:to>
    <xdr:sp macro="" textlink="">
      <xdr:nvSpPr>
        <xdr:cNvPr id="85" name="円/楕円 84">
          <a:extLst>
            <a:ext uri="{FF2B5EF4-FFF2-40B4-BE49-F238E27FC236}">
              <a16:creationId xmlns:a16="http://schemas.microsoft.com/office/drawing/2014/main" id="{00000000-0008-0000-0700-000055000000}"/>
            </a:ext>
          </a:extLst>
        </xdr:cNvPr>
        <xdr:cNvSpPr/>
      </xdr:nvSpPr>
      <xdr:spPr>
        <a:xfrm>
          <a:off x="1968500" y="621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159859</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98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24,476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158566</xdr:rowOff>
    </xdr:from>
    <xdr:to>
      <xdr:col>1</xdr:col>
      <xdr:colOff>485775</xdr:colOff>
      <xdr:row>36</xdr:row>
      <xdr:rowOff>88716</xdr:rowOff>
    </xdr:to>
    <xdr:sp macro="" textlink="">
      <xdr:nvSpPr>
        <xdr:cNvPr id="87" name="円/楕円 86">
          <a:extLst>
            <a:ext uri="{FF2B5EF4-FFF2-40B4-BE49-F238E27FC236}">
              <a16:creationId xmlns:a16="http://schemas.microsoft.com/office/drawing/2014/main" id="{00000000-0008-0000-0700-000057000000}"/>
            </a:ext>
          </a:extLst>
        </xdr:cNvPr>
        <xdr:cNvSpPr/>
      </xdr:nvSpPr>
      <xdr:spPr>
        <a:xfrm>
          <a:off x="1079500" y="615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105243</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93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27,343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119394</xdr:rowOff>
    </xdr:from>
    <xdr:to>
      <xdr:col>6</xdr:col>
      <xdr:colOff>511175</xdr:colOff>
      <xdr:row>57</xdr:row>
      <xdr:rowOff>147528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892044"/>
          <a:ext cx="838200" cy="2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111557</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884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a:extLst>
            <a:ext uri="{FF2B5EF4-FFF2-40B4-BE49-F238E27FC236}">
              <a16:creationId xmlns:a16="http://schemas.microsoft.com/office/drawing/2014/main" id="{00000000-0008-0000-0700-000077000000}"/>
            </a:ext>
          </a:extLst>
        </xdr:cNvPr>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130699</xdr:rowOff>
    </xdr:from>
    <xdr:to>
      <xdr:col>5</xdr:col>
      <xdr:colOff>358775</xdr:colOff>
      <xdr:row>57</xdr:row>
      <xdr:rowOff>147528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903349"/>
          <a:ext cx="889000" cy="1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134207</xdr:rowOff>
    </xdr:from>
    <xdr:to>
      <xdr:col>5</xdr:col>
      <xdr:colOff>409575</xdr:colOff>
      <xdr:row>58</xdr:row>
      <xdr:rowOff>64357</xdr:rowOff>
    </xdr:to>
    <xdr:sp macro="" textlink="">
      <xdr:nvSpPr>
        <xdr:cNvPr id="121" name="フローチャート : 判断 120">
          <a:extLst>
            <a:ext uri="{FF2B5EF4-FFF2-40B4-BE49-F238E27FC236}">
              <a16:creationId xmlns:a16="http://schemas.microsoft.com/office/drawing/2014/main" id="{00000000-0008-0000-0700-000079000000}"/>
            </a:ext>
          </a:extLst>
        </xdr:cNvPr>
        <xdr:cNvSpPr/>
      </xdr:nvSpPr>
      <xdr:spPr>
        <a:xfrm>
          <a:off x="3746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55484</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4" y="999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70445</xdr:rowOff>
    </xdr:from>
    <xdr:to>
      <xdr:col>4</xdr:col>
      <xdr:colOff>155575</xdr:colOff>
      <xdr:row>57</xdr:row>
      <xdr:rowOff>130699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843095"/>
          <a:ext cx="889000" cy="6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152595</xdr:rowOff>
    </xdr:from>
    <xdr:to>
      <xdr:col>4</xdr:col>
      <xdr:colOff>206375</xdr:colOff>
      <xdr:row>58</xdr:row>
      <xdr:rowOff>82745</xdr:rowOff>
    </xdr:to>
    <xdr:sp macro="" textlink="">
      <xdr:nvSpPr>
        <xdr:cNvPr id="124" name="フローチャート : 判断 123">
          <a:extLst>
            <a:ext uri="{FF2B5EF4-FFF2-40B4-BE49-F238E27FC236}">
              <a16:creationId xmlns:a16="http://schemas.microsoft.com/office/drawing/2014/main" id="{00000000-0008-0000-0700-00007C000000}"/>
            </a:ext>
          </a:extLst>
        </xdr:cNvPr>
        <xdr:cNvSpPr/>
      </xdr:nvSpPr>
      <xdr:spPr>
        <a:xfrm>
          <a:off x="2857500" y="99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73872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4" y="1001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70445</xdr:rowOff>
    </xdr:from>
    <xdr:to>
      <xdr:col>2</xdr:col>
      <xdr:colOff>638175</xdr:colOff>
      <xdr:row>57</xdr:row>
      <xdr:rowOff>137155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843095"/>
          <a:ext cx="889000" cy="6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146458</xdr:rowOff>
    </xdr:from>
    <xdr:to>
      <xdr:col>3</xdr:col>
      <xdr:colOff>3175</xdr:colOff>
      <xdr:row>58</xdr:row>
      <xdr:rowOff>76608</xdr:rowOff>
    </xdr:to>
    <xdr:sp macro="" textlink="">
      <xdr:nvSpPr>
        <xdr:cNvPr id="127" name="フローチャート : 判断 126">
          <a:extLst>
            <a:ext uri="{FF2B5EF4-FFF2-40B4-BE49-F238E27FC236}">
              <a16:creationId xmlns:a16="http://schemas.microsoft.com/office/drawing/2014/main" id="{00000000-0008-0000-0700-00007F000000}"/>
            </a:ext>
          </a:extLst>
        </xdr:cNvPr>
        <xdr:cNvSpPr/>
      </xdr:nvSpPr>
      <xdr:spPr>
        <a:xfrm>
          <a:off x="1968500" y="991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67735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4" y="1001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141426</xdr:rowOff>
    </xdr:from>
    <xdr:to>
      <xdr:col>1</xdr:col>
      <xdr:colOff>485775</xdr:colOff>
      <xdr:row>58</xdr:row>
      <xdr:rowOff>71576</xdr:rowOff>
    </xdr:to>
    <xdr:sp macro="" textlink="">
      <xdr:nvSpPr>
        <xdr:cNvPr id="129" name="フローチャート : 判断 128">
          <a:extLst>
            <a:ext uri="{FF2B5EF4-FFF2-40B4-BE49-F238E27FC236}">
              <a16:creationId xmlns:a16="http://schemas.microsoft.com/office/drawing/2014/main" id="{00000000-0008-0000-0700-000081000000}"/>
            </a:ext>
          </a:extLst>
        </xdr:cNvPr>
        <xdr:cNvSpPr/>
      </xdr:nvSpPr>
      <xdr:spPr>
        <a:xfrm>
          <a:off x="1079500" y="991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62703</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4" y="1000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68594</xdr:rowOff>
    </xdr:from>
    <xdr:to>
      <xdr:col>6</xdr:col>
      <xdr:colOff>561975</xdr:colOff>
      <xdr:row>57</xdr:row>
      <xdr:rowOff>170194</xdr:rowOff>
    </xdr:to>
    <xdr:sp macro="" textlink="">
      <xdr:nvSpPr>
        <xdr:cNvPr id="136" name="円/楕円 135">
          <a:extLst>
            <a:ext uri="{FF2B5EF4-FFF2-40B4-BE49-F238E27FC236}">
              <a16:creationId xmlns:a16="http://schemas.microsoft.com/office/drawing/2014/main" id="{00000000-0008-0000-0700-000088000000}"/>
            </a:ext>
          </a:extLst>
        </xdr:cNvPr>
        <xdr:cNvSpPr/>
      </xdr:nvSpPr>
      <xdr:spPr>
        <a:xfrm>
          <a:off x="4584700" y="984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91471</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69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351,648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96728</xdr:rowOff>
    </xdr:from>
    <xdr:to>
      <xdr:col>5</xdr:col>
      <xdr:colOff>409575</xdr:colOff>
      <xdr:row>58</xdr:row>
      <xdr:rowOff>26878</xdr:rowOff>
    </xdr:to>
    <xdr:sp macro="" textlink="">
      <xdr:nvSpPr>
        <xdr:cNvPr id="138" name="円/楕円 137">
          <a:extLst>
            <a:ext uri="{FF2B5EF4-FFF2-40B4-BE49-F238E27FC236}">
              <a16:creationId xmlns:a16="http://schemas.microsoft.com/office/drawing/2014/main" id="{00000000-0008-0000-0700-00008A000000}"/>
            </a:ext>
          </a:extLst>
        </xdr:cNvPr>
        <xdr:cNvSpPr/>
      </xdr:nvSpPr>
      <xdr:spPr>
        <a:xfrm>
          <a:off x="3746500" y="986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43405</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4" y="964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314,727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79899</xdr:rowOff>
    </xdr:from>
    <xdr:to>
      <xdr:col>4</xdr:col>
      <xdr:colOff>206375</xdr:colOff>
      <xdr:row>58</xdr:row>
      <xdr:rowOff>10049</xdr:rowOff>
    </xdr:to>
    <xdr:sp macro="" textlink="">
      <xdr:nvSpPr>
        <xdr:cNvPr id="140" name="円/楕円 139">
          <a:extLst>
            <a:ext uri="{FF2B5EF4-FFF2-40B4-BE49-F238E27FC236}">
              <a16:creationId xmlns:a16="http://schemas.microsoft.com/office/drawing/2014/main" id="{00000000-0008-0000-0700-00008C000000}"/>
            </a:ext>
          </a:extLst>
        </xdr:cNvPr>
        <xdr:cNvSpPr/>
      </xdr:nvSpPr>
      <xdr:spPr>
        <a:xfrm>
          <a:off x="2857500" y="985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26576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4" y="962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336,812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19645</xdr:rowOff>
    </xdr:from>
    <xdr:to>
      <xdr:col>3</xdr:col>
      <xdr:colOff>3175</xdr:colOff>
      <xdr:row>57</xdr:row>
      <xdr:rowOff>121245</xdr:rowOff>
    </xdr:to>
    <xdr:sp macro="" textlink="">
      <xdr:nvSpPr>
        <xdr:cNvPr id="142" name="円/楕円 141">
          <a:extLst>
            <a:ext uri="{FF2B5EF4-FFF2-40B4-BE49-F238E27FC236}">
              <a16:creationId xmlns:a16="http://schemas.microsoft.com/office/drawing/2014/main" id="{00000000-0008-0000-0700-00008E000000}"/>
            </a:ext>
          </a:extLst>
        </xdr:cNvPr>
        <xdr:cNvSpPr/>
      </xdr:nvSpPr>
      <xdr:spPr>
        <a:xfrm>
          <a:off x="1968500" y="979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137772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4" y="9567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415,886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86355</xdr:rowOff>
    </xdr:from>
    <xdr:to>
      <xdr:col>1</xdr:col>
      <xdr:colOff>485775</xdr:colOff>
      <xdr:row>58</xdr:row>
      <xdr:rowOff>16505</xdr:rowOff>
    </xdr:to>
    <xdr:sp macro="" textlink="">
      <xdr:nvSpPr>
        <xdr:cNvPr id="144" name="円/楕円 143">
          <a:extLst>
            <a:ext uri="{FF2B5EF4-FFF2-40B4-BE49-F238E27FC236}">
              <a16:creationId xmlns:a16="http://schemas.microsoft.com/office/drawing/2014/main" id="{00000000-0008-0000-0700-000090000000}"/>
            </a:ext>
          </a:extLst>
        </xdr:cNvPr>
        <xdr:cNvSpPr/>
      </xdr:nvSpPr>
      <xdr:spPr>
        <a:xfrm>
          <a:off x="1079500" y="985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33032</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4" y="9634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328,340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181,834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133075</xdr:rowOff>
    </xdr:from>
    <xdr:to>
      <xdr:col>6</xdr:col>
      <xdr:colOff>511175</xdr:colOff>
      <xdr:row>75</xdr:row>
      <xdr:rowOff>49952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3797300" y="12820375"/>
          <a:ext cx="838200" cy="8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87602</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94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a:extLst>
            <a:ext uri="{FF2B5EF4-FFF2-40B4-BE49-F238E27FC236}">
              <a16:creationId xmlns:a16="http://schemas.microsoft.com/office/drawing/2014/main" id="{00000000-0008-0000-0700-0000AE000000}"/>
            </a:ext>
          </a:extLst>
        </xdr:cNvPr>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133075</xdr:rowOff>
    </xdr:from>
    <xdr:to>
      <xdr:col>5</xdr:col>
      <xdr:colOff>358775</xdr:colOff>
      <xdr:row>75</xdr:row>
      <xdr:rowOff>55859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2820375"/>
          <a:ext cx="889000" cy="9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129079</xdr:rowOff>
    </xdr:from>
    <xdr:to>
      <xdr:col>5</xdr:col>
      <xdr:colOff>409575</xdr:colOff>
      <xdr:row>76</xdr:row>
      <xdr:rowOff>59229</xdr:rowOff>
    </xdr:to>
    <xdr:sp macro="" textlink="">
      <xdr:nvSpPr>
        <xdr:cNvPr id="176" name="フローチャート : 判断 175">
          <a:extLst>
            <a:ext uri="{FF2B5EF4-FFF2-40B4-BE49-F238E27FC236}">
              <a16:creationId xmlns:a16="http://schemas.microsoft.com/office/drawing/2014/main" id="{00000000-0008-0000-0700-0000B0000000}"/>
            </a:ext>
          </a:extLst>
        </xdr:cNvPr>
        <xdr:cNvSpPr/>
      </xdr:nvSpPr>
      <xdr:spPr>
        <a:xfrm>
          <a:off x="3746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50356</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4" y="1308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55859</xdr:rowOff>
    </xdr:from>
    <xdr:to>
      <xdr:col>4</xdr:col>
      <xdr:colOff>155575</xdr:colOff>
      <xdr:row>75</xdr:row>
      <xdr:rowOff>159976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2914609"/>
          <a:ext cx="889000" cy="10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132611</xdr:rowOff>
    </xdr:from>
    <xdr:to>
      <xdr:col>4</xdr:col>
      <xdr:colOff>206375</xdr:colOff>
      <xdr:row>76</xdr:row>
      <xdr:rowOff>62761</xdr:rowOff>
    </xdr:to>
    <xdr:sp macro="" textlink="">
      <xdr:nvSpPr>
        <xdr:cNvPr id="179" name="フローチャート : 判断 178">
          <a:extLst>
            <a:ext uri="{FF2B5EF4-FFF2-40B4-BE49-F238E27FC236}">
              <a16:creationId xmlns:a16="http://schemas.microsoft.com/office/drawing/2014/main" id="{00000000-0008-0000-0700-0000B3000000}"/>
            </a:ext>
          </a:extLst>
        </xdr:cNvPr>
        <xdr:cNvSpPr/>
      </xdr:nvSpPr>
      <xdr:spPr>
        <a:xfrm>
          <a:off x="2857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53888</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4" y="1308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159976</xdr:rowOff>
    </xdr:from>
    <xdr:to>
      <xdr:col>2</xdr:col>
      <xdr:colOff>638175</xdr:colOff>
      <xdr:row>76</xdr:row>
      <xdr:rowOff>63480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018726"/>
          <a:ext cx="889000" cy="7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165410</xdr:rowOff>
    </xdr:from>
    <xdr:to>
      <xdr:col>3</xdr:col>
      <xdr:colOff>3175</xdr:colOff>
      <xdr:row>76</xdr:row>
      <xdr:rowOff>95560</xdr:rowOff>
    </xdr:to>
    <xdr:sp macro="" textlink="">
      <xdr:nvSpPr>
        <xdr:cNvPr id="182" name="フローチャート : 判断 181">
          <a:extLst>
            <a:ext uri="{FF2B5EF4-FFF2-40B4-BE49-F238E27FC236}">
              <a16:creationId xmlns:a16="http://schemas.microsoft.com/office/drawing/2014/main" id="{00000000-0008-0000-0700-0000B6000000}"/>
            </a:ext>
          </a:extLst>
        </xdr:cNvPr>
        <xdr:cNvSpPr/>
      </xdr:nvSpPr>
      <xdr:spPr>
        <a:xfrm>
          <a:off x="1968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86687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4" y="1311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145924</xdr:rowOff>
    </xdr:from>
    <xdr:to>
      <xdr:col>1</xdr:col>
      <xdr:colOff>485775</xdr:colOff>
      <xdr:row>76</xdr:row>
      <xdr:rowOff>76074</xdr:rowOff>
    </xdr:to>
    <xdr:sp macro="" textlink="">
      <xdr:nvSpPr>
        <xdr:cNvPr id="184" name="フローチャート : 判断 183">
          <a:extLst>
            <a:ext uri="{FF2B5EF4-FFF2-40B4-BE49-F238E27FC236}">
              <a16:creationId xmlns:a16="http://schemas.microsoft.com/office/drawing/2014/main" id="{00000000-0008-0000-0700-0000B8000000}"/>
            </a:ext>
          </a:extLst>
        </xdr:cNvPr>
        <xdr:cNvSpPr/>
      </xdr:nvSpPr>
      <xdr:spPr>
        <a:xfrm>
          <a:off x="1079500" y="130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92601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4" y="12779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170602</xdr:rowOff>
    </xdr:from>
    <xdr:to>
      <xdr:col>6</xdr:col>
      <xdr:colOff>561975</xdr:colOff>
      <xdr:row>75</xdr:row>
      <xdr:rowOff>100752</xdr:rowOff>
    </xdr:to>
    <xdr:sp macro="" textlink="">
      <xdr:nvSpPr>
        <xdr:cNvPr id="191" name="円/楕円 190">
          <a:extLst>
            <a:ext uri="{FF2B5EF4-FFF2-40B4-BE49-F238E27FC236}">
              <a16:creationId xmlns:a16="http://schemas.microsoft.com/office/drawing/2014/main" id="{00000000-0008-0000-0700-0000BF000000}"/>
            </a:ext>
          </a:extLst>
        </xdr:cNvPr>
        <xdr:cNvSpPr/>
      </xdr:nvSpPr>
      <xdr:spPr>
        <a:xfrm>
          <a:off x="4584700" y="1285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22029</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709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264,260</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82275</xdr:rowOff>
    </xdr:from>
    <xdr:to>
      <xdr:col>5</xdr:col>
      <xdr:colOff>409575</xdr:colOff>
      <xdr:row>75</xdr:row>
      <xdr:rowOff>12425</xdr:rowOff>
    </xdr:to>
    <xdr:sp macro="" textlink="">
      <xdr:nvSpPr>
        <xdr:cNvPr id="193" name="円/楕円 192">
          <a:extLst>
            <a:ext uri="{FF2B5EF4-FFF2-40B4-BE49-F238E27FC236}">
              <a16:creationId xmlns:a16="http://schemas.microsoft.com/office/drawing/2014/main" id="{00000000-0008-0000-0700-0000C1000000}"/>
            </a:ext>
          </a:extLst>
        </xdr:cNvPr>
        <xdr:cNvSpPr/>
      </xdr:nvSpPr>
      <xdr:spPr>
        <a:xfrm>
          <a:off x="3746500" y="127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28952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4" y="1254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302,898</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5059</xdr:rowOff>
    </xdr:from>
    <xdr:to>
      <xdr:col>4</xdr:col>
      <xdr:colOff>206375</xdr:colOff>
      <xdr:row>75</xdr:row>
      <xdr:rowOff>106659</xdr:rowOff>
    </xdr:to>
    <xdr:sp macro="" textlink="">
      <xdr:nvSpPr>
        <xdr:cNvPr id="195" name="円/楕円 194">
          <a:extLst>
            <a:ext uri="{FF2B5EF4-FFF2-40B4-BE49-F238E27FC236}">
              <a16:creationId xmlns:a16="http://schemas.microsoft.com/office/drawing/2014/main" id="{00000000-0008-0000-0700-0000C3000000}"/>
            </a:ext>
          </a:extLst>
        </xdr:cNvPr>
        <xdr:cNvSpPr/>
      </xdr:nvSpPr>
      <xdr:spPr>
        <a:xfrm>
          <a:off x="2857500" y="1286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123186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4" y="1263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261,676</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109177</xdr:rowOff>
    </xdr:from>
    <xdr:to>
      <xdr:col>3</xdr:col>
      <xdr:colOff>3175</xdr:colOff>
      <xdr:row>76</xdr:row>
      <xdr:rowOff>39328</xdr:rowOff>
    </xdr:to>
    <xdr:sp macro="" textlink="">
      <xdr:nvSpPr>
        <xdr:cNvPr id="197" name="円/楕円 196">
          <a:extLst>
            <a:ext uri="{FF2B5EF4-FFF2-40B4-BE49-F238E27FC236}">
              <a16:creationId xmlns:a16="http://schemas.microsoft.com/office/drawing/2014/main" id="{00000000-0008-0000-0700-0000C5000000}"/>
            </a:ext>
          </a:extLst>
        </xdr:cNvPr>
        <xdr:cNvSpPr/>
      </xdr:nvSpPr>
      <xdr:spPr>
        <a:xfrm>
          <a:off x="1968500" y="129679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55854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4" y="12743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216,130</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12680</xdr:rowOff>
    </xdr:from>
    <xdr:to>
      <xdr:col>1</xdr:col>
      <xdr:colOff>485775</xdr:colOff>
      <xdr:row>76</xdr:row>
      <xdr:rowOff>114280</xdr:rowOff>
    </xdr:to>
    <xdr:sp macro="" textlink="">
      <xdr:nvSpPr>
        <xdr:cNvPr id="199" name="円/楕円 198">
          <a:extLst>
            <a:ext uri="{FF2B5EF4-FFF2-40B4-BE49-F238E27FC236}">
              <a16:creationId xmlns:a16="http://schemas.microsoft.com/office/drawing/2014/main" id="{00000000-0008-0000-0700-0000C7000000}"/>
            </a:ext>
          </a:extLst>
        </xdr:cNvPr>
        <xdr:cNvSpPr/>
      </xdr:nvSpPr>
      <xdr:spPr>
        <a:xfrm>
          <a:off x="1079500" y="130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105407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4" y="1313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183,342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33,484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65439</xdr:rowOff>
    </xdr:from>
    <xdr:to>
      <xdr:col>6</xdr:col>
      <xdr:colOff>511175</xdr:colOff>
      <xdr:row>95</xdr:row>
      <xdr:rowOff>92067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353189"/>
          <a:ext cx="838200" cy="2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69099</xdr:rowOff>
    </xdr:from>
    <xdr:ext cx="599010"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528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a:extLst>
            <a:ext uri="{FF2B5EF4-FFF2-40B4-BE49-F238E27FC236}">
              <a16:creationId xmlns:a16="http://schemas.microsoft.com/office/drawing/2014/main" id="{00000000-0008-0000-0700-0000E7000000}"/>
            </a:ext>
          </a:extLst>
        </xdr:cNvPr>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65439</xdr:rowOff>
    </xdr:from>
    <xdr:to>
      <xdr:col>5</xdr:col>
      <xdr:colOff>358775</xdr:colOff>
      <xdr:row>95</xdr:row>
      <xdr:rowOff>86382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353189"/>
          <a:ext cx="889000" cy="2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117810</xdr:rowOff>
    </xdr:from>
    <xdr:to>
      <xdr:col>5</xdr:col>
      <xdr:colOff>409575</xdr:colOff>
      <xdr:row>97</xdr:row>
      <xdr:rowOff>47960</xdr:rowOff>
    </xdr:to>
    <xdr:sp macro="" textlink="">
      <xdr:nvSpPr>
        <xdr:cNvPr id="233" name="フローチャート : 判断 232">
          <a:extLst>
            <a:ext uri="{FF2B5EF4-FFF2-40B4-BE49-F238E27FC236}">
              <a16:creationId xmlns:a16="http://schemas.microsoft.com/office/drawing/2014/main" id="{00000000-0008-0000-0700-0000E9000000}"/>
            </a:ext>
          </a:extLst>
        </xdr:cNvPr>
        <xdr:cNvSpPr/>
      </xdr:nvSpPr>
      <xdr:spPr>
        <a:xfrm>
          <a:off x="3746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39087</xdr:rowOff>
    </xdr:from>
    <xdr:ext cx="599010"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497794" y="1666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163333</xdr:rowOff>
    </xdr:from>
    <xdr:to>
      <xdr:col>4</xdr:col>
      <xdr:colOff>155575</xdr:colOff>
      <xdr:row>95</xdr:row>
      <xdr:rowOff>86382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279633"/>
          <a:ext cx="889000" cy="9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102665</xdr:rowOff>
    </xdr:from>
    <xdr:to>
      <xdr:col>4</xdr:col>
      <xdr:colOff>206375</xdr:colOff>
      <xdr:row>97</xdr:row>
      <xdr:rowOff>32815</xdr:rowOff>
    </xdr:to>
    <xdr:sp macro="" textlink="">
      <xdr:nvSpPr>
        <xdr:cNvPr id="236" name="フローチャート : 判断 235">
          <a:extLst>
            <a:ext uri="{FF2B5EF4-FFF2-40B4-BE49-F238E27FC236}">
              <a16:creationId xmlns:a16="http://schemas.microsoft.com/office/drawing/2014/main" id="{00000000-0008-0000-0700-0000EC000000}"/>
            </a:ext>
          </a:extLst>
        </xdr:cNvPr>
        <xdr:cNvSpPr/>
      </xdr:nvSpPr>
      <xdr:spPr>
        <a:xfrm>
          <a:off x="2857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23942</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08794" y="1665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163333</xdr:rowOff>
    </xdr:from>
    <xdr:to>
      <xdr:col>2</xdr:col>
      <xdr:colOff>638175</xdr:colOff>
      <xdr:row>95</xdr:row>
      <xdr:rowOff>1211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279633"/>
          <a:ext cx="889000" cy="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121521</xdr:rowOff>
    </xdr:from>
    <xdr:to>
      <xdr:col>3</xdr:col>
      <xdr:colOff>3175</xdr:colOff>
      <xdr:row>97</xdr:row>
      <xdr:rowOff>51671</xdr:rowOff>
    </xdr:to>
    <xdr:sp macro="" textlink="">
      <xdr:nvSpPr>
        <xdr:cNvPr id="239" name="フローチャート : 判断 238">
          <a:extLst>
            <a:ext uri="{FF2B5EF4-FFF2-40B4-BE49-F238E27FC236}">
              <a16:creationId xmlns:a16="http://schemas.microsoft.com/office/drawing/2014/main" id="{00000000-0008-0000-0700-0000EF000000}"/>
            </a:ext>
          </a:extLst>
        </xdr:cNvPr>
        <xdr:cNvSpPr/>
      </xdr:nvSpPr>
      <xdr:spPr>
        <a:xfrm>
          <a:off x="1968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97</xdr:row>
      <xdr:rowOff>42798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19794" y="1667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151354</xdr:rowOff>
    </xdr:from>
    <xdr:to>
      <xdr:col>1</xdr:col>
      <xdr:colOff>485775</xdr:colOff>
      <xdr:row>97</xdr:row>
      <xdr:rowOff>81504</xdr:rowOff>
    </xdr:to>
    <xdr:sp macro="" textlink="">
      <xdr:nvSpPr>
        <xdr:cNvPr id="241" name="フローチャート : 判断 240">
          <a:extLst>
            <a:ext uri="{FF2B5EF4-FFF2-40B4-BE49-F238E27FC236}">
              <a16:creationId xmlns:a16="http://schemas.microsoft.com/office/drawing/2014/main" id="{00000000-0008-0000-0700-0000F1000000}"/>
            </a:ext>
          </a:extLst>
        </xdr:cNvPr>
        <xdr:cNvSpPr/>
      </xdr:nvSpPr>
      <xdr:spPr>
        <a:xfrm>
          <a:off x="1079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72631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7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41267</xdr:rowOff>
    </xdr:from>
    <xdr:to>
      <xdr:col>6</xdr:col>
      <xdr:colOff>561975</xdr:colOff>
      <xdr:row>95</xdr:row>
      <xdr:rowOff>142867</xdr:rowOff>
    </xdr:to>
    <xdr:sp macro="" textlink="">
      <xdr:nvSpPr>
        <xdr:cNvPr id="248" name="円/楕円 247">
          <a:extLst>
            <a:ext uri="{FF2B5EF4-FFF2-40B4-BE49-F238E27FC236}">
              <a16:creationId xmlns:a16="http://schemas.microsoft.com/office/drawing/2014/main" id="{00000000-0008-0000-0700-0000F8000000}"/>
            </a:ext>
          </a:extLst>
        </xdr:cNvPr>
        <xdr:cNvSpPr/>
      </xdr:nvSpPr>
      <xdr:spPr>
        <a:xfrm>
          <a:off x="4584700" y="1632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64144</xdr:rowOff>
    </xdr:from>
    <xdr:ext cx="599010"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18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167,502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14639</xdr:rowOff>
    </xdr:from>
    <xdr:to>
      <xdr:col>5</xdr:col>
      <xdr:colOff>409575</xdr:colOff>
      <xdr:row>95</xdr:row>
      <xdr:rowOff>116239</xdr:rowOff>
    </xdr:to>
    <xdr:sp macro="" textlink="">
      <xdr:nvSpPr>
        <xdr:cNvPr id="250" name="円/楕円 249">
          <a:extLst>
            <a:ext uri="{FF2B5EF4-FFF2-40B4-BE49-F238E27FC236}">
              <a16:creationId xmlns:a16="http://schemas.microsoft.com/office/drawing/2014/main" id="{00000000-0008-0000-0700-0000FA000000}"/>
            </a:ext>
          </a:extLst>
        </xdr:cNvPr>
        <xdr:cNvSpPr/>
      </xdr:nvSpPr>
      <xdr:spPr>
        <a:xfrm>
          <a:off x="3746500" y="1630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132766</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497794" y="1607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174,491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35582</xdr:rowOff>
    </xdr:from>
    <xdr:to>
      <xdr:col>4</xdr:col>
      <xdr:colOff>206375</xdr:colOff>
      <xdr:row>95</xdr:row>
      <xdr:rowOff>137182</xdr:rowOff>
    </xdr:to>
    <xdr:sp macro="" textlink="">
      <xdr:nvSpPr>
        <xdr:cNvPr id="252" name="円/楕円 251">
          <a:extLst>
            <a:ext uri="{FF2B5EF4-FFF2-40B4-BE49-F238E27FC236}">
              <a16:creationId xmlns:a16="http://schemas.microsoft.com/office/drawing/2014/main" id="{00000000-0008-0000-0700-0000FC000000}"/>
            </a:ext>
          </a:extLst>
        </xdr:cNvPr>
        <xdr:cNvSpPr/>
      </xdr:nvSpPr>
      <xdr:spPr>
        <a:xfrm>
          <a:off x="2857500" y="1632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153709</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08794" y="1609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168,994</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112533</xdr:rowOff>
    </xdr:from>
    <xdr:to>
      <xdr:col>3</xdr:col>
      <xdr:colOff>3175</xdr:colOff>
      <xdr:row>95</xdr:row>
      <xdr:rowOff>42683</xdr:rowOff>
    </xdr:to>
    <xdr:sp macro="" textlink="">
      <xdr:nvSpPr>
        <xdr:cNvPr id="254" name="円/楕円 253">
          <a:extLst>
            <a:ext uri="{FF2B5EF4-FFF2-40B4-BE49-F238E27FC236}">
              <a16:creationId xmlns:a16="http://schemas.microsoft.com/office/drawing/2014/main" id="{00000000-0008-0000-0700-0000FE000000}"/>
            </a:ext>
          </a:extLst>
        </xdr:cNvPr>
        <xdr:cNvSpPr/>
      </xdr:nvSpPr>
      <xdr:spPr>
        <a:xfrm>
          <a:off x="1968500" y="1622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59210</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19794" y="16004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193,797</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121861</xdr:rowOff>
    </xdr:from>
    <xdr:to>
      <xdr:col>1</xdr:col>
      <xdr:colOff>485775</xdr:colOff>
      <xdr:row>95</xdr:row>
      <xdr:rowOff>52011</xdr:rowOff>
    </xdr:to>
    <xdr:sp macro="" textlink="">
      <xdr:nvSpPr>
        <xdr:cNvPr id="256" name="円/楕円 255">
          <a:extLst>
            <a:ext uri="{FF2B5EF4-FFF2-40B4-BE49-F238E27FC236}">
              <a16:creationId xmlns:a16="http://schemas.microsoft.com/office/drawing/2014/main" id="{00000000-0008-0000-0700-000000010000}"/>
            </a:ext>
          </a:extLst>
        </xdr:cNvPr>
        <xdr:cNvSpPr/>
      </xdr:nvSpPr>
      <xdr:spPr>
        <a:xfrm>
          <a:off x="1079500" y="1623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93</xdr:row>
      <xdr:rowOff>68538</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30794" y="16013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191,349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170705</xdr:rowOff>
    </xdr:from>
    <xdr:ext cx="469744"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a:extLst>
            <a:ext uri="{FF2B5EF4-FFF2-40B4-BE49-F238E27FC236}">
              <a16:creationId xmlns:a16="http://schemas.microsoft.com/office/drawing/2014/main" id="{00000000-0008-0000-0700-000020010000}"/>
            </a:ext>
          </a:extLst>
        </xdr:cNvPr>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127089</xdr:rowOff>
    </xdr:from>
    <xdr:to>
      <xdr:col>14</xdr:col>
      <xdr:colOff>28575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42189"/>
          <a:ext cx="889000" cy="8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152578</xdr:rowOff>
    </xdr:from>
    <xdr:to>
      <xdr:col>14</xdr:col>
      <xdr:colOff>79375</xdr:colOff>
      <xdr:row>39</xdr:row>
      <xdr:rowOff>82728</xdr:rowOff>
    </xdr:to>
    <xdr:sp macro="" textlink="">
      <xdr:nvSpPr>
        <xdr:cNvPr id="290" name="フローチャート : 判断 289">
          <a:extLst>
            <a:ext uri="{FF2B5EF4-FFF2-40B4-BE49-F238E27FC236}">
              <a16:creationId xmlns:a16="http://schemas.microsoft.com/office/drawing/2014/main" id="{00000000-0008-0000-0700-000022010000}"/>
            </a:ext>
          </a:extLst>
        </xdr:cNvPr>
        <xdr:cNvSpPr/>
      </xdr:nvSpPr>
      <xdr:spPr>
        <a:xfrm>
          <a:off x="9588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99255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442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127089</xdr:rowOff>
    </xdr:from>
    <xdr:to>
      <xdr:col>12</xdr:col>
      <xdr:colOff>511175</xdr:colOff>
      <xdr:row>39</xdr:row>
      <xdr:rowOff>14186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642189"/>
          <a:ext cx="889000" cy="5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129502</xdr:rowOff>
    </xdr:from>
    <xdr:to>
      <xdr:col>12</xdr:col>
      <xdr:colOff>561975</xdr:colOff>
      <xdr:row>39</xdr:row>
      <xdr:rowOff>59652</xdr:rowOff>
    </xdr:to>
    <xdr:sp macro="" textlink="">
      <xdr:nvSpPr>
        <xdr:cNvPr id="293" name="フローチャート : 判断 292">
          <a:extLst>
            <a:ext uri="{FF2B5EF4-FFF2-40B4-BE49-F238E27FC236}">
              <a16:creationId xmlns:a16="http://schemas.microsoft.com/office/drawing/2014/main" id="{00000000-0008-0000-0700-000025010000}"/>
            </a:ext>
          </a:extLst>
        </xdr:cNvPr>
        <xdr:cNvSpPr/>
      </xdr:nvSpPr>
      <xdr:spPr>
        <a:xfrm>
          <a:off x="8699500" y="66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50779</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15427" y="673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168859</xdr:rowOff>
    </xdr:from>
    <xdr:to>
      <xdr:col>11</xdr:col>
      <xdr:colOff>307975</xdr:colOff>
      <xdr:row>39</xdr:row>
      <xdr:rowOff>14186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83959"/>
          <a:ext cx="889000" cy="1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110033</xdr:rowOff>
    </xdr:from>
    <xdr:to>
      <xdr:col>11</xdr:col>
      <xdr:colOff>358775</xdr:colOff>
      <xdr:row>39</xdr:row>
      <xdr:rowOff>40183</xdr:rowOff>
    </xdr:to>
    <xdr:sp macro="" textlink="">
      <xdr:nvSpPr>
        <xdr:cNvPr id="296" name="フローチャート : 判断 295">
          <a:extLst>
            <a:ext uri="{FF2B5EF4-FFF2-40B4-BE49-F238E27FC236}">
              <a16:creationId xmlns:a16="http://schemas.microsoft.com/office/drawing/2014/main" id="{00000000-0008-0000-0700-000028010000}"/>
            </a:ext>
          </a:extLst>
        </xdr:cNvPr>
        <xdr:cNvSpPr/>
      </xdr:nvSpPr>
      <xdr:spPr>
        <a:xfrm>
          <a:off x="7810500" y="662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56710</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7" y="64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109969</xdr:rowOff>
    </xdr:from>
    <xdr:to>
      <xdr:col>10</xdr:col>
      <xdr:colOff>155575</xdr:colOff>
      <xdr:row>39</xdr:row>
      <xdr:rowOff>40119</xdr:rowOff>
    </xdr:to>
    <xdr:sp macro="" textlink="">
      <xdr:nvSpPr>
        <xdr:cNvPr id="298" name="フローチャート : 判断 297">
          <a:extLst>
            <a:ext uri="{FF2B5EF4-FFF2-40B4-BE49-F238E27FC236}">
              <a16:creationId xmlns:a16="http://schemas.microsoft.com/office/drawing/2014/main" id="{00000000-0008-0000-0700-00002A010000}"/>
            </a:ext>
          </a:extLst>
        </xdr:cNvPr>
        <xdr:cNvSpPr/>
      </xdr:nvSpPr>
      <xdr:spPr>
        <a:xfrm>
          <a:off x="6921500" y="662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56646</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7" y="6400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5" name="円/楕円 304">
          <a:extLst>
            <a:ext uri="{FF2B5EF4-FFF2-40B4-BE49-F238E27FC236}">
              <a16:creationId xmlns:a16="http://schemas.microsoft.com/office/drawing/2014/main" id="{00000000-0008-0000-0700-000031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126255</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64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7" name="円/楕円 306">
          <a:extLst>
            <a:ext uri="{FF2B5EF4-FFF2-40B4-BE49-F238E27FC236}">
              <a16:creationId xmlns:a16="http://schemas.microsoft.com/office/drawing/2014/main" id="{00000000-0008-0000-0700-000033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76289</xdr:rowOff>
    </xdr:from>
    <xdr:to>
      <xdr:col>12</xdr:col>
      <xdr:colOff>561975</xdr:colOff>
      <xdr:row>39</xdr:row>
      <xdr:rowOff>6439</xdr:rowOff>
    </xdr:to>
    <xdr:sp macro="" textlink="">
      <xdr:nvSpPr>
        <xdr:cNvPr id="309" name="円/楕円 308">
          <a:extLst>
            <a:ext uri="{FF2B5EF4-FFF2-40B4-BE49-F238E27FC236}">
              <a16:creationId xmlns:a16="http://schemas.microsoft.com/office/drawing/2014/main" id="{00000000-0008-0000-0700-000035010000}"/>
            </a:ext>
          </a:extLst>
        </xdr:cNvPr>
        <xdr:cNvSpPr/>
      </xdr:nvSpPr>
      <xdr:spPr>
        <a:xfrm>
          <a:off x="8699500" y="659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22966</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7" y="636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134836</xdr:rowOff>
    </xdr:from>
    <xdr:to>
      <xdr:col>11</xdr:col>
      <xdr:colOff>358775</xdr:colOff>
      <xdr:row>39</xdr:row>
      <xdr:rowOff>64986</xdr:rowOff>
    </xdr:to>
    <xdr:sp macro="" textlink="">
      <xdr:nvSpPr>
        <xdr:cNvPr id="311" name="円/楕円 310">
          <a:extLst>
            <a:ext uri="{FF2B5EF4-FFF2-40B4-BE49-F238E27FC236}">
              <a16:creationId xmlns:a16="http://schemas.microsoft.com/office/drawing/2014/main" id="{00000000-0008-0000-0700-000037010000}"/>
            </a:ext>
          </a:extLst>
        </xdr:cNvPr>
        <xdr:cNvSpPr/>
      </xdr:nvSpPr>
      <xdr:spPr>
        <a:xfrm>
          <a:off x="7810500" y="664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56113</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7" y="674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118059</xdr:rowOff>
    </xdr:from>
    <xdr:to>
      <xdr:col>10</xdr:col>
      <xdr:colOff>155575</xdr:colOff>
      <xdr:row>39</xdr:row>
      <xdr:rowOff>48209</xdr:rowOff>
    </xdr:to>
    <xdr:sp macro="" textlink="">
      <xdr:nvSpPr>
        <xdr:cNvPr id="313" name="円/楕円 312">
          <a:extLst>
            <a:ext uri="{FF2B5EF4-FFF2-40B4-BE49-F238E27FC236}">
              <a16:creationId xmlns:a16="http://schemas.microsoft.com/office/drawing/2014/main" id="{00000000-0008-0000-0700-000039010000}"/>
            </a:ext>
          </a:extLst>
        </xdr:cNvPr>
        <xdr:cNvSpPr/>
      </xdr:nvSpPr>
      <xdr:spPr>
        <a:xfrm>
          <a:off x="6921500" y="663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39336</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7" y="6725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75592</xdr:rowOff>
    </xdr:from>
    <xdr:to>
      <xdr:col>15</xdr:col>
      <xdr:colOff>180975</xdr:colOff>
      <xdr:row>58</xdr:row>
      <xdr:rowOff>81921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10019692"/>
          <a:ext cx="838200" cy="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78618</xdr:rowOff>
    </xdr:from>
    <xdr:ext cx="599010"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10022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a:extLst>
            <a:ext uri="{FF2B5EF4-FFF2-40B4-BE49-F238E27FC236}">
              <a16:creationId xmlns:a16="http://schemas.microsoft.com/office/drawing/2014/main" id="{00000000-0008-0000-0700-000059010000}"/>
            </a:ext>
          </a:extLst>
        </xdr:cNvPr>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56645</xdr:rowOff>
    </xdr:from>
    <xdr:to>
      <xdr:col>14</xdr:col>
      <xdr:colOff>28575</xdr:colOff>
      <xdr:row>58</xdr:row>
      <xdr:rowOff>81921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10000745"/>
          <a:ext cx="889000" cy="2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105577</xdr:rowOff>
    </xdr:from>
    <xdr:to>
      <xdr:col>14</xdr:col>
      <xdr:colOff>79375</xdr:colOff>
      <xdr:row>59</xdr:row>
      <xdr:rowOff>35727</xdr:rowOff>
    </xdr:to>
    <xdr:sp macro="" textlink="">
      <xdr:nvSpPr>
        <xdr:cNvPr id="347" name="フローチャート : 判断 346">
          <a:extLst>
            <a:ext uri="{FF2B5EF4-FFF2-40B4-BE49-F238E27FC236}">
              <a16:creationId xmlns:a16="http://schemas.microsoft.com/office/drawing/2014/main" id="{00000000-0008-0000-0700-00005B010000}"/>
            </a:ext>
          </a:extLst>
        </xdr:cNvPr>
        <xdr:cNvSpPr/>
      </xdr:nvSpPr>
      <xdr:spPr>
        <a:xfrm>
          <a:off x="9588500" y="100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26854</xdr:rowOff>
    </xdr:from>
    <xdr:ext cx="59901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39794" y="1014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131332</xdr:rowOff>
    </xdr:from>
    <xdr:to>
      <xdr:col>12</xdr:col>
      <xdr:colOff>511175</xdr:colOff>
      <xdr:row>58</xdr:row>
      <xdr:rowOff>56645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903982"/>
          <a:ext cx="889000" cy="9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100042</xdr:rowOff>
    </xdr:from>
    <xdr:to>
      <xdr:col>12</xdr:col>
      <xdr:colOff>561975</xdr:colOff>
      <xdr:row>59</xdr:row>
      <xdr:rowOff>30192</xdr:rowOff>
    </xdr:to>
    <xdr:sp macro="" textlink="">
      <xdr:nvSpPr>
        <xdr:cNvPr id="350" name="フローチャート : 判断 349">
          <a:extLst>
            <a:ext uri="{FF2B5EF4-FFF2-40B4-BE49-F238E27FC236}">
              <a16:creationId xmlns:a16="http://schemas.microsoft.com/office/drawing/2014/main" id="{00000000-0008-0000-0700-00005E010000}"/>
            </a:ext>
          </a:extLst>
        </xdr:cNvPr>
        <xdr:cNvSpPr/>
      </xdr:nvSpPr>
      <xdr:spPr>
        <a:xfrm>
          <a:off x="8699500" y="100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21319</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50794" y="10136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131332</xdr:rowOff>
    </xdr:from>
    <xdr:to>
      <xdr:col>11</xdr:col>
      <xdr:colOff>307975</xdr:colOff>
      <xdr:row>58</xdr:row>
      <xdr:rowOff>77136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903982"/>
          <a:ext cx="889000" cy="11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98088</xdr:rowOff>
    </xdr:from>
    <xdr:to>
      <xdr:col>11</xdr:col>
      <xdr:colOff>358775</xdr:colOff>
      <xdr:row>59</xdr:row>
      <xdr:rowOff>28238</xdr:rowOff>
    </xdr:to>
    <xdr:sp macro="" textlink="">
      <xdr:nvSpPr>
        <xdr:cNvPr id="353" name="フローチャート : 判断 352">
          <a:extLst>
            <a:ext uri="{FF2B5EF4-FFF2-40B4-BE49-F238E27FC236}">
              <a16:creationId xmlns:a16="http://schemas.microsoft.com/office/drawing/2014/main" id="{00000000-0008-0000-0700-000061010000}"/>
            </a:ext>
          </a:extLst>
        </xdr:cNvPr>
        <xdr:cNvSpPr/>
      </xdr:nvSpPr>
      <xdr:spPr>
        <a:xfrm>
          <a:off x="7810500" y="1004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19365</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61794" y="10134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110076</xdr:rowOff>
    </xdr:from>
    <xdr:to>
      <xdr:col>10</xdr:col>
      <xdr:colOff>155575</xdr:colOff>
      <xdr:row>59</xdr:row>
      <xdr:rowOff>40226</xdr:rowOff>
    </xdr:to>
    <xdr:sp macro="" textlink="">
      <xdr:nvSpPr>
        <xdr:cNvPr id="355" name="フローチャート : 判断 354">
          <a:extLst>
            <a:ext uri="{FF2B5EF4-FFF2-40B4-BE49-F238E27FC236}">
              <a16:creationId xmlns:a16="http://schemas.microsoft.com/office/drawing/2014/main" id="{00000000-0008-0000-0700-000063010000}"/>
            </a:ext>
          </a:extLst>
        </xdr:cNvPr>
        <xdr:cNvSpPr/>
      </xdr:nvSpPr>
      <xdr:spPr>
        <a:xfrm>
          <a:off x="6921500" y="100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31353</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672794" y="10146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24792</xdr:rowOff>
    </xdr:from>
    <xdr:to>
      <xdr:col>15</xdr:col>
      <xdr:colOff>231775</xdr:colOff>
      <xdr:row>58</xdr:row>
      <xdr:rowOff>126392</xdr:rowOff>
    </xdr:to>
    <xdr:sp macro="" textlink="">
      <xdr:nvSpPr>
        <xdr:cNvPr id="362" name="円/楕円 361">
          <a:extLst>
            <a:ext uri="{FF2B5EF4-FFF2-40B4-BE49-F238E27FC236}">
              <a16:creationId xmlns:a16="http://schemas.microsoft.com/office/drawing/2014/main" id="{00000000-0008-0000-0700-00006A010000}"/>
            </a:ext>
          </a:extLst>
        </xdr:cNvPr>
        <xdr:cNvSpPr/>
      </xdr:nvSpPr>
      <xdr:spPr>
        <a:xfrm>
          <a:off x="10426700" y="996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47669</xdr:rowOff>
    </xdr:from>
    <xdr:ext cx="599010"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2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368,263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31121</xdr:rowOff>
    </xdr:from>
    <xdr:to>
      <xdr:col>14</xdr:col>
      <xdr:colOff>79375</xdr:colOff>
      <xdr:row>58</xdr:row>
      <xdr:rowOff>132721</xdr:rowOff>
    </xdr:to>
    <xdr:sp macro="" textlink="">
      <xdr:nvSpPr>
        <xdr:cNvPr id="364" name="円/楕円 363">
          <a:extLst>
            <a:ext uri="{FF2B5EF4-FFF2-40B4-BE49-F238E27FC236}">
              <a16:creationId xmlns:a16="http://schemas.microsoft.com/office/drawing/2014/main" id="{00000000-0008-0000-0700-00006C010000}"/>
            </a:ext>
          </a:extLst>
        </xdr:cNvPr>
        <xdr:cNvSpPr/>
      </xdr:nvSpPr>
      <xdr:spPr>
        <a:xfrm>
          <a:off x="9588500" y="997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149248</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39794" y="9750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351,649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5845</xdr:rowOff>
    </xdr:from>
    <xdr:to>
      <xdr:col>12</xdr:col>
      <xdr:colOff>561975</xdr:colOff>
      <xdr:row>58</xdr:row>
      <xdr:rowOff>107445</xdr:rowOff>
    </xdr:to>
    <xdr:sp macro="" textlink="">
      <xdr:nvSpPr>
        <xdr:cNvPr id="366" name="円/楕円 365">
          <a:extLst>
            <a:ext uri="{FF2B5EF4-FFF2-40B4-BE49-F238E27FC236}">
              <a16:creationId xmlns:a16="http://schemas.microsoft.com/office/drawing/2014/main" id="{00000000-0008-0000-0700-00006E010000}"/>
            </a:ext>
          </a:extLst>
        </xdr:cNvPr>
        <xdr:cNvSpPr/>
      </xdr:nvSpPr>
      <xdr:spPr>
        <a:xfrm>
          <a:off x="8699500" y="994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123972</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50794" y="972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417,992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80532</xdr:rowOff>
    </xdr:from>
    <xdr:to>
      <xdr:col>11</xdr:col>
      <xdr:colOff>358775</xdr:colOff>
      <xdr:row>58</xdr:row>
      <xdr:rowOff>10682</xdr:rowOff>
    </xdr:to>
    <xdr:sp macro="" textlink="">
      <xdr:nvSpPr>
        <xdr:cNvPr id="368" name="円/楕円 367">
          <a:extLst>
            <a:ext uri="{FF2B5EF4-FFF2-40B4-BE49-F238E27FC236}">
              <a16:creationId xmlns:a16="http://schemas.microsoft.com/office/drawing/2014/main" id="{00000000-0008-0000-0700-000070010000}"/>
            </a:ext>
          </a:extLst>
        </xdr:cNvPr>
        <xdr:cNvSpPr/>
      </xdr:nvSpPr>
      <xdr:spPr>
        <a:xfrm>
          <a:off x="7810500" y="985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27209</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61794" y="9628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671,965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26336</xdr:rowOff>
    </xdr:from>
    <xdr:to>
      <xdr:col>10</xdr:col>
      <xdr:colOff>155575</xdr:colOff>
      <xdr:row>58</xdr:row>
      <xdr:rowOff>127936</xdr:rowOff>
    </xdr:to>
    <xdr:sp macro="" textlink="">
      <xdr:nvSpPr>
        <xdr:cNvPr id="370" name="円/楕円 369">
          <a:extLst>
            <a:ext uri="{FF2B5EF4-FFF2-40B4-BE49-F238E27FC236}">
              <a16:creationId xmlns:a16="http://schemas.microsoft.com/office/drawing/2014/main" id="{00000000-0008-0000-0700-000072010000}"/>
            </a:ext>
          </a:extLst>
        </xdr:cNvPr>
        <xdr:cNvSpPr/>
      </xdr:nvSpPr>
      <xdr:spPr>
        <a:xfrm>
          <a:off x="6921500" y="997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144463</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672794" y="974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364,208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117168</xdr:rowOff>
    </xdr:from>
    <xdr:to>
      <xdr:col>15</xdr:col>
      <xdr:colOff>180975</xdr:colOff>
      <xdr:row>78</xdr:row>
      <xdr:rowOff>85572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318818"/>
          <a:ext cx="838200" cy="13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14219</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15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a:extLst>
            <a:ext uri="{FF2B5EF4-FFF2-40B4-BE49-F238E27FC236}">
              <a16:creationId xmlns:a16="http://schemas.microsoft.com/office/drawing/2014/main" id="{00000000-0008-0000-0700-000092010000}"/>
            </a:ext>
          </a:extLst>
        </xdr:cNvPr>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117168</xdr:rowOff>
    </xdr:from>
    <xdr:to>
      <xdr:col>14</xdr:col>
      <xdr:colOff>28575</xdr:colOff>
      <xdr:row>78</xdr:row>
      <xdr:rowOff>84725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318818"/>
          <a:ext cx="889000" cy="13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152958</xdr:rowOff>
    </xdr:from>
    <xdr:to>
      <xdr:col>14</xdr:col>
      <xdr:colOff>79375</xdr:colOff>
      <xdr:row>78</xdr:row>
      <xdr:rowOff>83108</xdr:rowOff>
    </xdr:to>
    <xdr:sp macro="" textlink="">
      <xdr:nvSpPr>
        <xdr:cNvPr id="404" name="フローチャート : 判断 403">
          <a:extLst>
            <a:ext uri="{FF2B5EF4-FFF2-40B4-BE49-F238E27FC236}">
              <a16:creationId xmlns:a16="http://schemas.microsoft.com/office/drawing/2014/main" id="{00000000-0008-0000-0700-000094010000}"/>
            </a:ext>
          </a:extLst>
        </xdr:cNvPr>
        <xdr:cNvSpPr/>
      </xdr:nvSpPr>
      <xdr:spPr>
        <a:xfrm>
          <a:off x="9588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74235</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44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84725</xdr:rowOff>
    </xdr:from>
    <xdr:to>
      <xdr:col>12</xdr:col>
      <xdr:colOff>511175</xdr:colOff>
      <xdr:row>78</xdr:row>
      <xdr:rowOff>94697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457825"/>
          <a:ext cx="889000" cy="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154767</xdr:rowOff>
    </xdr:from>
    <xdr:to>
      <xdr:col>12</xdr:col>
      <xdr:colOff>561975</xdr:colOff>
      <xdr:row>78</xdr:row>
      <xdr:rowOff>84917</xdr:rowOff>
    </xdr:to>
    <xdr:sp macro="" textlink="">
      <xdr:nvSpPr>
        <xdr:cNvPr id="407" name="フローチャート : 判断 406">
          <a:extLst>
            <a:ext uri="{FF2B5EF4-FFF2-40B4-BE49-F238E27FC236}">
              <a16:creationId xmlns:a16="http://schemas.microsoft.com/office/drawing/2014/main" id="{00000000-0008-0000-0700-000097010000}"/>
            </a:ext>
          </a:extLst>
        </xdr:cNvPr>
        <xdr:cNvSpPr/>
      </xdr:nvSpPr>
      <xdr:spPr>
        <a:xfrm>
          <a:off x="8699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101444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36072</xdr:rowOff>
    </xdr:from>
    <xdr:to>
      <xdr:col>11</xdr:col>
      <xdr:colOff>307975</xdr:colOff>
      <xdr:row>78</xdr:row>
      <xdr:rowOff>94697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3409172"/>
          <a:ext cx="889000" cy="5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156341</xdr:rowOff>
    </xdr:from>
    <xdr:to>
      <xdr:col>11</xdr:col>
      <xdr:colOff>358775</xdr:colOff>
      <xdr:row>78</xdr:row>
      <xdr:rowOff>86491</xdr:rowOff>
    </xdr:to>
    <xdr:sp macro="" textlink="">
      <xdr:nvSpPr>
        <xdr:cNvPr id="410" name="フローチャート : 判断 409">
          <a:extLst>
            <a:ext uri="{FF2B5EF4-FFF2-40B4-BE49-F238E27FC236}">
              <a16:creationId xmlns:a16="http://schemas.microsoft.com/office/drawing/2014/main" id="{00000000-0008-0000-0700-00009A010000}"/>
            </a:ext>
          </a:extLst>
        </xdr:cNvPr>
        <xdr:cNvSpPr/>
      </xdr:nvSpPr>
      <xdr:spPr>
        <a:xfrm>
          <a:off x="7810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103018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21120</xdr:rowOff>
    </xdr:from>
    <xdr:to>
      <xdr:col>10</xdr:col>
      <xdr:colOff>155575</xdr:colOff>
      <xdr:row>78</xdr:row>
      <xdr:rowOff>122720</xdr:rowOff>
    </xdr:to>
    <xdr:sp macro="" textlink="">
      <xdr:nvSpPr>
        <xdr:cNvPr id="412" name="フローチャート : 判断 411">
          <a:extLst>
            <a:ext uri="{FF2B5EF4-FFF2-40B4-BE49-F238E27FC236}">
              <a16:creationId xmlns:a16="http://schemas.microsoft.com/office/drawing/2014/main" id="{00000000-0008-0000-0700-00009C010000}"/>
            </a:ext>
          </a:extLst>
        </xdr:cNvPr>
        <xdr:cNvSpPr/>
      </xdr:nvSpPr>
      <xdr:spPr>
        <a:xfrm>
          <a:off x="6921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113847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8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34772</xdr:rowOff>
    </xdr:from>
    <xdr:to>
      <xdr:col>15</xdr:col>
      <xdr:colOff>231775</xdr:colOff>
      <xdr:row>78</xdr:row>
      <xdr:rowOff>136372</xdr:rowOff>
    </xdr:to>
    <xdr:sp macro="" textlink="">
      <xdr:nvSpPr>
        <xdr:cNvPr id="419" name="円/楕円 418">
          <a:extLst>
            <a:ext uri="{FF2B5EF4-FFF2-40B4-BE49-F238E27FC236}">
              <a16:creationId xmlns:a16="http://schemas.microsoft.com/office/drawing/2014/main" id="{00000000-0008-0000-0700-0000A3010000}"/>
            </a:ext>
          </a:extLst>
        </xdr:cNvPr>
        <xdr:cNvSpPr/>
      </xdr:nvSpPr>
      <xdr:spPr>
        <a:xfrm>
          <a:off x="10426700" y="1340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13199</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8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34,207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66368</xdr:rowOff>
    </xdr:from>
    <xdr:to>
      <xdr:col>14</xdr:col>
      <xdr:colOff>79375</xdr:colOff>
      <xdr:row>77</xdr:row>
      <xdr:rowOff>167968</xdr:rowOff>
    </xdr:to>
    <xdr:sp macro="" textlink="">
      <xdr:nvSpPr>
        <xdr:cNvPr id="421" name="円/楕円 420">
          <a:extLst>
            <a:ext uri="{FF2B5EF4-FFF2-40B4-BE49-F238E27FC236}">
              <a16:creationId xmlns:a16="http://schemas.microsoft.com/office/drawing/2014/main" id="{00000000-0008-0000-0700-0000A5010000}"/>
            </a:ext>
          </a:extLst>
        </xdr:cNvPr>
        <xdr:cNvSpPr/>
      </xdr:nvSpPr>
      <xdr:spPr>
        <a:xfrm>
          <a:off x="9588500" y="1326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13045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04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70,914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33925</xdr:rowOff>
    </xdr:from>
    <xdr:to>
      <xdr:col>12</xdr:col>
      <xdr:colOff>561975</xdr:colOff>
      <xdr:row>78</xdr:row>
      <xdr:rowOff>135525</xdr:rowOff>
    </xdr:to>
    <xdr:sp macro="" textlink="">
      <xdr:nvSpPr>
        <xdr:cNvPr id="423" name="円/楕円 422">
          <a:extLst>
            <a:ext uri="{FF2B5EF4-FFF2-40B4-BE49-F238E27FC236}">
              <a16:creationId xmlns:a16="http://schemas.microsoft.com/office/drawing/2014/main" id="{00000000-0008-0000-0700-0000A7010000}"/>
            </a:ext>
          </a:extLst>
        </xdr:cNvPr>
        <xdr:cNvSpPr/>
      </xdr:nvSpPr>
      <xdr:spPr>
        <a:xfrm>
          <a:off x="8699500" y="1340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126652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9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34,429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43897</xdr:rowOff>
    </xdr:from>
    <xdr:to>
      <xdr:col>11</xdr:col>
      <xdr:colOff>358775</xdr:colOff>
      <xdr:row>78</xdr:row>
      <xdr:rowOff>145497</xdr:rowOff>
    </xdr:to>
    <xdr:sp macro="" textlink="">
      <xdr:nvSpPr>
        <xdr:cNvPr id="425" name="円/楕円 424">
          <a:extLst>
            <a:ext uri="{FF2B5EF4-FFF2-40B4-BE49-F238E27FC236}">
              <a16:creationId xmlns:a16="http://schemas.microsoft.com/office/drawing/2014/main" id="{00000000-0008-0000-0700-0000A9010000}"/>
            </a:ext>
          </a:extLst>
        </xdr:cNvPr>
        <xdr:cNvSpPr/>
      </xdr:nvSpPr>
      <xdr:spPr>
        <a:xfrm>
          <a:off x="7810500" y="1341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136624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50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31,812</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156722</xdr:rowOff>
    </xdr:from>
    <xdr:to>
      <xdr:col>10</xdr:col>
      <xdr:colOff>155575</xdr:colOff>
      <xdr:row>78</xdr:row>
      <xdr:rowOff>86872</xdr:rowOff>
    </xdr:to>
    <xdr:sp macro="" textlink="">
      <xdr:nvSpPr>
        <xdr:cNvPr id="427" name="円/楕円 426">
          <a:extLst>
            <a:ext uri="{FF2B5EF4-FFF2-40B4-BE49-F238E27FC236}">
              <a16:creationId xmlns:a16="http://schemas.microsoft.com/office/drawing/2014/main" id="{00000000-0008-0000-0700-0000AB010000}"/>
            </a:ext>
          </a:extLst>
        </xdr:cNvPr>
        <xdr:cNvSpPr/>
      </xdr:nvSpPr>
      <xdr:spPr>
        <a:xfrm>
          <a:off x="6921500" y="1335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103399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13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47,199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48,005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32004</xdr:rowOff>
    </xdr:from>
    <xdr:to>
      <xdr:col>15</xdr:col>
      <xdr:colOff>180975</xdr:colOff>
      <xdr:row>98</xdr:row>
      <xdr:rowOff>45655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834104"/>
          <a:ext cx="838200" cy="1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170614</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801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a:extLst>
            <a:ext uri="{FF2B5EF4-FFF2-40B4-BE49-F238E27FC236}">
              <a16:creationId xmlns:a16="http://schemas.microsoft.com/office/drawing/2014/main" id="{00000000-0008-0000-0700-0000C9010000}"/>
            </a:ext>
          </a:extLst>
        </xdr:cNvPr>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32004</xdr:rowOff>
    </xdr:from>
    <xdr:to>
      <xdr:col>14</xdr:col>
      <xdr:colOff>28575</xdr:colOff>
      <xdr:row>98</xdr:row>
      <xdr:rowOff>33021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834104"/>
          <a:ext cx="889000" cy="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27366</xdr:rowOff>
    </xdr:from>
    <xdr:to>
      <xdr:col>14</xdr:col>
      <xdr:colOff>79375</xdr:colOff>
      <xdr:row>98</xdr:row>
      <xdr:rowOff>128966</xdr:rowOff>
    </xdr:to>
    <xdr:sp macro="" textlink="">
      <xdr:nvSpPr>
        <xdr:cNvPr id="459" name="フローチャート : 判断 458">
          <a:extLst>
            <a:ext uri="{FF2B5EF4-FFF2-40B4-BE49-F238E27FC236}">
              <a16:creationId xmlns:a16="http://schemas.microsoft.com/office/drawing/2014/main" id="{00000000-0008-0000-0700-0000CB010000}"/>
            </a:ext>
          </a:extLst>
        </xdr:cNvPr>
        <xdr:cNvSpPr/>
      </xdr:nvSpPr>
      <xdr:spPr>
        <a:xfrm>
          <a:off x="95885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120093</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4" y="16922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33021</xdr:rowOff>
    </xdr:from>
    <xdr:to>
      <xdr:col>12</xdr:col>
      <xdr:colOff>511175</xdr:colOff>
      <xdr:row>98</xdr:row>
      <xdr:rowOff>50757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835121"/>
          <a:ext cx="889000" cy="1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15184</xdr:rowOff>
    </xdr:from>
    <xdr:to>
      <xdr:col>12</xdr:col>
      <xdr:colOff>561975</xdr:colOff>
      <xdr:row>98</xdr:row>
      <xdr:rowOff>116784</xdr:rowOff>
    </xdr:to>
    <xdr:sp macro="" textlink="">
      <xdr:nvSpPr>
        <xdr:cNvPr id="462" name="フローチャート : 判断 461">
          <a:extLst>
            <a:ext uri="{FF2B5EF4-FFF2-40B4-BE49-F238E27FC236}">
              <a16:creationId xmlns:a16="http://schemas.microsoft.com/office/drawing/2014/main" id="{00000000-0008-0000-0700-0000CE010000}"/>
            </a:ext>
          </a:extLst>
        </xdr:cNvPr>
        <xdr:cNvSpPr/>
      </xdr:nvSpPr>
      <xdr:spPr>
        <a:xfrm>
          <a:off x="8699500" y="168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107911</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4" y="16910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50757</xdr:rowOff>
    </xdr:from>
    <xdr:to>
      <xdr:col>11</xdr:col>
      <xdr:colOff>307975</xdr:colOff>
      <xdr:row>98</xdr:row>
      <xdr:rowOff>73330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852857"/>
          <a:ext cx="889000" cy="2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25040</xdr:rowOff>
    </xdr:from>
    <xdr:to>
      <xdr:col>11</xdr:col>
      <xdr:colOff>358775</xdr:colOff>
      <xdr:row>98</xdr:row>
      <xdr:rowOff>126640</xdr:rowOff>
    </xdr:to>
    <xdr:sp macro="" textlink="">
      <xdr:nvSpPr>
        <xdr:cNvPr id="465" name="フローチャート : 判断 464">
          <a:extLst>
            <a:ext uri="{FF2B5EF4-FFF2-40B4-BE49-F238E27FC236}">
              <a16:creationId xmlns:a16="http://schemas.microsoft.com/office/drawing/2014/main" id="{00000000-0008-0000-0700-0000D1010000}"/>
            </a:ext>
          </a:extLst>
        </xdr:cNvPr>
        <xdr:cNvSpPr/>
      </xdr:nvSpPr>
      <xdr:spPr>
        <a:xfrm>
          <a:off x="7810500" y="168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117767</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4" y="16919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36378</xdr:rowOff>
    </xdr:from>
    <xdr:to>
      <xdr:col>10</xdr:col>
      <xdr:colOff>155575</xdr:colOff>
      <xdr:row>98</xdr:row>
      <xdr:rowOff>137978</xdr:rowOff>
    </xdr:to>
    <xdr:sp macro="" textlink="">
      <xdr:nvSpPr>
        <xdr:cNvPr id="467" name="フローチャート : 判断 466">
          <a:extLst>
            <a:ext uri="{FF2B5EF4-FFF2-40B4-BE49-F238E27FC236}">
              <a16:creationId xmlns:a16="http://schemas.microsoft.com/office/drawing/2014/main" id="{00000000-0008-0000-0700-0000D3010000}"/>
            </a:ext>
          </a:extLst>
        </xdr:cNvPr>
        <xdr:cNvSpPr/>
      </xdr:nvSpPr>
      <xdr:spPr>
        <a:xfrm>
          <a:off x="6921500" y="1683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98</xdr:row>
      <xdr:rowOff>129105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4" y="16931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166305</xdr:rowOff>
    </xdr:from>
    <xdr:to>
      <xdr:col>15</xdr:col>
      <xdr:colOff>231775</xdr:colOff>
      <xdr:row>98</xdr:row>
      <xdr:rowOff>96455</xdr:rowOff>
    </xdr:to>
    <xdr:sp macro="" textlink="">
      <xdr:nvSpPr>
        <xdr:cNvPr id="474" name="円/楕円 473">
          <a:extLst>
            <a:ext uri="{FF2B5EF4-FFF2-40B4-BE49-F238E27FC236}">
              <a16:creationId xmlns:a16="http://schemas.microsoft.com/office/drawing/2014/main" id="{00000000-0008-0000-0700-0000DA010000}"/>
            </a:ext>
          </a:extLst>
        </xdr:cNvPr>
        <xdr:cNvSpPr/>
      </xdr:nvSpPr>
      <xdr:spPr>
        <a:xfrm>
          <a:off x="10426700" y="1679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125682</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84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205,698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152654</xdr:rowOff>
    </xdr:from>
    <xdr:to>
      <xdr:col>14</xdr:col>
      <xdr:colOff>79375</xdr:colOff>
      <xdr:row>98</xdr:row>
      <xdr:rowOff>82804</xdr:rowOff>
    </xdr:to>
    <xdr:sp macro="" textlink="">
      <xdr:nvSpPr>
        <xdr:cNvPr id="476" name="円/楕円 475">
          <a:extLst>
            <a:ext uri="{FF2B5EF4-FFF2-40B4-BE49-F238E27FC236}">
              <a16:creationId xmlns:a16="http://schemas.microsoft.com/office/drawing/2014/main" id="{00000000-0008-0000-0700-0000DC010000}"/>
            </a:ext>
          </a:extLst>
        </xdr:cNvPr>
        <xdr:cNvSpPr/>
      </xdr:nvSpPr>
      <xdr:spPr>
        <a:xfrm>
          <a:off x="9588500" y="1678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99331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4" y="16558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235,554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153671</xdr:rowOff>
    </xdr:from>
    <xdr:to>
      <xdr:col>12</xdr:col>
      <xdr:colOff>561975</xdr:colOff>
      <xdr:row>98</xdr:row>
      <xdr:rowOff>83821</xdr:rowOff>
    </xdr:to>
    <xdr:sp macro="" textlink="">
      <xdr:nvSpPr>
        <xdr:cNvPr id="478" name="円/楕円 477">
          <a:extLst>
            <a:ext uri="{FF2B5EF4-FFF2-40B4-BE49-F238E27FC236}">
              <a16:creationId xmlns:a16="http://schemas.microsoft.com/office/drawing/2014/main" id="{00000000-0008-0000-0700-0000DE010000}"/>
            </a:ext>
          </a:extLst>
        </xdr:cNvPr>
        <xdr:cNvSpPr/>
      </xdr:nvSpPr>
      <xdr:spPr>
        <a:xfrm>
          <a:off x="8699500" y="1678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100348</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4" y="16559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233,329</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171407</xdr:rowOff>
    </xdr:from>
    <xdr:to>
      <xdr:col>11</xdr:col>
      <xdr:colOff>358775</xdr:colOff>
      <xdr:row>98</xdr:row>
      <xdr:rowOff>101557</xdr:rowOff>
    </xdr:to>
    <xdr:sp macro="" textlink="">
      <xdr:nvSpPr>
        <xdr:cNvPr id="480" name="円/楕円 479">
          <a:extLst>
            <a:ext uri="{FF2B5EF4-FFF2-40B4-BE49-F238E27FC236}">
              <a16:creationId xmlns:a16="http://schemas.microsoft.com/office/drawing/2014/main" id="{00000000-0008-0000-0700-0000E0010000}"/>
            </a:ext>
          </a:extLst>
        </xdr:cNvPr>
        <xdr:cNvSpPr/>
      </xdr:nvSpPr>
      <xdr:spPr>
        <a:xfrm>
          <a:off x="7810500" y="1680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118084</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4" y="1657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194,540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22530</xdr:rowOff>
    </xdr:from>
    <xdr:to>
      <xdr:col>10</xdr:col>
      <xdr:colOff>155575</xdr:colOff>
      <xdr:row>98</xdr:row>
      <xdr:rowOff>124130</xdr:rowOff>
    </xdr:to>
    <xdr:sp macro="" textlink="">
      <xdr:nvSpPr>
        <xdr:cNvPr id="482" name="円/楕円 481">
          <a:extLst>
            <a:ext uri="{FF2B5EF4-FFF2-40B4-BE49-F238E27FC236}">
              <a16:creationId xmlns:a16="http://schemas.microsoft.com/office/drawing/2014/main" id="{00000000-0008-0000-0700-0000E2010000}"/>
            </a:ext>
          </a:extLst>
        </xdr:cNvPr>
        <xdr:cNvSpPr/>
      </xdr:nvSpPr>
      <xdr:spPr>
        <a:xfrm>
          <a:off x="6921500" y="1682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140657</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4" y="16599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145,166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142664</xdr:rowOff>
    </xdr:from>
    <xdr:to>
      <xdr:col>23</xdr:col>
      <xdr:colOff>517525</xdr:colOff>
      <xdr:row>38</xdr:row>
      <xdr:rowOff>40518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6143414"/>
          <a:ext cx="838200" cy="41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143087</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143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a:extLst>
            <a:ext uri="{FF2B5EF4-FFF2-40B4-BE49-F238E27FC236}">
              <a16:creationId xmlns:a16="http://schemas.microsoft.com/office/drawing/2014/main" id="{00000000-0008-0000-0700-000002020000}"/>
            </a:ext>
          </a:extLst>
        </xdr:cNvPr>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142664</xdr:rowOff>
    </xdr:from>
    <xdr:to>
      <xdr:col>22</xdr:col>
      <xdr:colOff>365125</xdr:colOff>
      <xdr:row>38</xdr:row>
      <xdr:rowOff>15883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143414"/>
          <a:ext cx="889000" cy="38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117223</xdr:rowOff>
    </xdr:from>
    <xdr:to>
      <xdr:col>22</xdr:col>
      <xdr:colOff>415925</xdr:colOff>
      <xdr:row>37</xdr:row>
      <xdr:rowOff>47373</xdr:rowOff>
    </xdr:to>
    <xdr:sp macro="" textlink="">
      <xdr:nvSpPr>
        <xdr:cNvPr id="516" name="フローチャート : 判断 515">
          <a:extLst>
            <a:ext uri="{FF2B5EF4-FFF2-40B4-BE49-F238E27FC236}">
              <a16:creationId xmlns:a16="http://schemas.microsoft.com/office/drawing/2014/main" id="{00000000-0008-0000-0700-000004020000}"/>
            </a:ext>
          </a:extLst>
        </xdr:cNvPr>
        <xdr:cNvSpPr/>
      </xdr:nvSpPr>
      <xdr:spPr>
        <a:xfrm>
          <a:off x="15430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38500</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38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44077</xdr:rowOff>
    </xdr:from>
    <xdr:to>
      <xdr:col>21</xdr:col>
      <xdr:colOff>161925</xdr:colOff>
      <xdr:row>38</xdr:row>
      <xdr:rowOff>15883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6044827"/>
          <a:ext cx="889000" cy="48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56698</xdr:rowOff>
    </xdr:from>
    <xdr:to>
      <xdr:col>21</xdr:col>
      <xdr:colOff>212725</xdr:colOff>
      <xdr:row>36</xdr:row>
      <xdr:rowOff>158298</xdr:rowOff>
    </xdr:to>
    <xdr:sp macro="" textlink="">
      <xdr:nvSpPr>
        <xdr:cNvPr id="519" name="フローチャート : 判断 518">
          <a:extLst>
            <a:ext uri="{FF2B5EF4-FFF2-40B4-BE49-F238E27FC236}">
              <a16:creationId xmlns:a16="http://schemas.microsoft.com/office/drawing/2014/main" id="{00000000-0008-0000-0700-000007020000}"/>
            </a:ext>
          </a:extLst>
        </xdr:cNvPr>
        <xdr:cNvSpPr/>
      </xdr:nvSpPr>
      <xdr:spPr>
        <a:xfrm>
          <a:off x="14541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3375</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44077</xdr:rowOff>
    </xdr:from>
    <xdr:to>
      <xdr:col>19</xdr:col>
      <xdr:colOff>644525</xdr:colOff>
      <xdr:row>38</xdr:row>
      <xdr:rowOff>93652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044827"/>
          <a:ext cx="889000" cy="56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142095</xdr:rowOff>
    </xdr:from>
    <xdr:to>
      <xdr:col>20</xdr:col>
      <xdr:colOff>9525</xdr:colOff>
      <xdr:row>37</xdr:row>
      <xdr:rowOff>72245</xdr:rowOff>
    </xdr:to>
    <xdr:sp macro="" textlink="">
      <xdr:nvSpPr>
        <xdr:cNvPr id="522" name="フローチャート : 判断 521">
          <a:extLst>
            <a:ext uri="{FF2B5EF4-FFF2-40B4-BE49-F238E27FC236}">
              <a16:creationId xmlns:a16="http://schemas.microsoft.com/office/drawing/2014/main" id="{00000000-0008-0000-0700-00000A020000}"/>
            </a:ext>
          </a:extLst>
        </xdr:cNvPr>
        <xdr:cNvSpPr/>
      </xdr:nvSpPr>
      <xdr:spPr>
        <a:xfrm>
          <a:off x="13652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63372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40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165108</xdr:rowOff>
    </xdr:from>
    <xdr:to>
      <xdr:col>18</xdr:col>
      <xdr:colOff>492125</xdr:colOff>
      <xdr:row>37</xdr:row>
      <xdr:rowOff>95258</xdr:rowOff>
    </xdr:to>
    <xdr:sp macro="" textlink="">
      <xdr:nvSpPr>
        <xdr:cNvPr id="524" name="フローチャート : 判断 523">
          <a:extLst>
            <a:ext uri="{FF2B5EF4-FFF2-40B4-BE49-F238E27FC236}">
              <a16:creationId xmlns:a16="http://schemas.microsoft.com/office/drawing/2014/main" id="{00000000-0008-0000-0700-00000C020000}"/>
            </a:ext>
          </a:extLst>
        </xdr:cNvPr>
        <xdr:cNvSpPr/>
      </xdr:nvSpPr>
      <xdr:spPr>
        <a:xfrm>
          <a:off x="12763500" y="63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111785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11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161168</xdr:rowOff>
    </xdr:from>
    <xdr:to>
      <xdr:col>23</xdr:col>
      <xdr:colOff>568325</xdr:colOff>
      <xdr:row>38</xdr:row>
      <xdr:rowOff>91318</xdr:rowOff>
    </xdr:to>
    <xdr:sp macro="" textlink="">
      <xdr:nvSpPr>
        <xdr:cNvPr id="531" name="円/楕円 530">
          <a:extLst>
            <a:ext uri="{FF2B5EF4-FFF2-40B4-BE49-F238E27FC236}">
              <a16:creationId xmlns:a16="http://schemas.microsoft.com/office/drawing/2014/main" id="{00000000-0008-0000-0700-000013020000}"/>
            </a:ext>
          </a:extLst>
        </xdr:cNvPr>
        <xdr:cNvSpPr/>
      </xdr:nvSpPr>
      <xdr:spPr>
        <a:xfrm>
          <a:off x="16268700" y="650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139595</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48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23,016</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91864</xdr:rowOff>
    </xdr:from>
    <xdr:to>
      <xdr:col>22</xdr:col>
      <xdr:colOff>415925</xdr:colOff>
      <xdr:row>36</xdr:row>
      <xdr:rowOff>22014</xdr:rowOff>
    </xdr:to>
    <xdr:sp macro="" textlink="">
      <xdr:nvSpPr>
        <xdr:cNvPr id="533" name="円/楕円 532">
          <a:extLst>
            <a:ext uri="{FF2B5EF4-FFF2-40B4-BE49-F238E27FC236}">
              <a16:creationId xmlns:a16="http://schemas.microsoft.com/office/drawing/2014/main" id="{00000000-0008-0000-0700-000015020000}"/>
            </a:ext>
          </a:extLst>
        </xdr:cNvPr>
        <xdr:cNvSpPr/>
      </xdr:nvSpPr>
      <xdr:spPr>
        <a:xfrm>
          <a:off x="15430500" y="609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38541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58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77,111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136533</xdr:rowOff>
    </xdr:from>
    <xdr:to>
      <xdr:col>21</xdr:col>
      <xdr:colOff>212725</xdr:colOff>
      <xdr:row>38</xdr:row>
      <xdr:rowOff>66683</xdr:rowOff>
    </xdr:to>
    <xdr:sp macro="" textlink="">
      <xdr:nvSpPr>
        <xdr:cNvPr id="535" name="円/楕円 534">
          <a:extLst>
            <a:ext uri="{FF2B5EF4-FFF2-40B4-BE49-F238E27FC236}">
              <a16:creationId xmlns:a16="http://schemas.microsoft.com/office/drawing/2014/main" id="{00000000-0008-0000-0700-000017020000}"/>
            </a:ext>
          </a:extLst>
        </xdr:cNvPr>
        <xdr:cNvSpPr/>
      </xdr:nvSpPr>
      <xdr:spPr>
        <a:xfrm>
          <a:off x="14541500" y="648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57810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57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26,249</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164727</xdr:rowOff>
    </xdr:from>
    <xdr:to>
      <xdr:col>20</xdr:col>
      <xdr:colOff>9525</xdr:colOff>
      <xdr:row>35</xdr:row>
      <xdr:rowOff>94877</xdr:rowOff>
    </xdr:to>
    <xdr:sp macro="" textlink="">
      <xdr:nvSpPr>
        <xdr:cNvPr id="537" name="円/楕円 536">
          <a:extLst>
            <a:ext uri="{FF2B5EF4-FFF2-40B4-BE49-F238E27FC236}">
              <a16:creationId xmlns:a16="http://schemas.microsoft.com/office/drawing/2014/main" id="{00000000-0008-0000-0700-000019020000}"/>
            </a:ext>
          </a:extLst>
        </xdr:cNvPr>
        <xdr:cNvSpPr/>
      </xdr:nvSpPr>
      <xdr:spPr>
        <a:xfrm>
          <a:off x="13652500" y="599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111404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76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90,049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42852</xdr:rowOff>
    </xdr:from>
    <xdr:to>
      <xdr:col>18</xdr:col>
      <xdr:colOff>492125</xdr:colOff>
      <xdr:row>38</xdr:row>
      <xdr:rowOff>144452</xdr:rowOff>
    </xdr:to>
    <xdr:sp macro="" textlink="">
      <xdr:nvSpPr>
        <xdr:cNvPr id="539" name="円/楕円 538">
          <a:extLst>
            <a:ext uri="{FF2B5EF4-FFF2-40B4-BE49-F238E27FC236}">
              <a16:creationId xmlns:a16="http://schemas.microsoft.com/office/drawing/2014/main" id="{00000000-0008-0000-0700-00001B020000}"/>
            </a:ext>
          </a:extLst>
        </xdr:cNvPr>
        <xdr:cNvSpPr/>
      </xdr:nvSpPr>
      <xdr:spPr>
        <a:xfrm>
          <a:off x="12763500" y="65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135579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65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16,043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40,366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160817</xdr:rowOff>
    </xdr:from>
    <xdr:to>
      <xdr:col>23</xdr:col>
      <xdr:colOff>517525</xdr:colOff>
      <xdr:row>58</xdr:row>
      <xdr:rowOff>2649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5481300" y="9933467"/>
          <a:ext cx="838200" cy="1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121767</xdr:rowOff>
    </xdr:from>
    <xdr:ext cx="599010"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722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a:extLst>
            <a:ext uri="{FF2B5EF4-FFF2-40B4-BE49-F238E27FC236}">
              <a16:creationId xmlns:a16="http://schemas.microsoft.com/office/drawing/2014/main" id="{00000000-0008-0000-0700-00003B020000}"/>
            </a:ext>
          </a:extLst>
        </xdr:cNvPr>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139437</xdr:rowOff>
    </xdr:from>
    <xdr:to>
      <xdr:col>22</xdr:col>
      <xdr:colOff>365125</xdr:colOff>
      <xdr:row>57</xdr:row>
      <xdr:rowOff>160817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4592300" y="9912087"/>
          <a:ext cx="889000" cy="2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84572</xdr:rowOff>
    </xdr:from>
    <xdr:to>
      <xdr:col>22</xdr:col>
      <xdr:colOff>415925</xdr:colOff>
      <xdr:row>58</xdr:row>
      <xdr:rowOff>14722</xdr:rowOff>
    </xdr:to>
    <xdr:sp macro="" textlink="">
      <xdr:nvSpPr>
        <xdr:cNvPr id="573" name="フローチャート : 判断 572">
          <a:extLst>
            <a:ext uri="{FF2B5EF4-FFF2-40B4-BE49-F238E27FC236}">
              <a16:creationId xmlns:a16="http://schemas.microsoft.com/office/drawing/2014/main" id="{00000000-0008-0000-0700-00003D020000}"/>
            </a:ext>
          </a:extLst>
        </xdr:cNvPr>
        <xdr:cNvSpPr/>
      </xdr:nvSpPr>
      <xdr:spPr>
        <a:xfrm>
          <a:off x="15430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31249</xdr:rowOff>
    </xdr:from>
    <xdr:ext cx="59901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181794"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139437</xdr:rowOff>
    </xdr:from>
    <xdr:to>
      <xdr:col>21</xdr:col>
      <xdr:colOff>161925</xdr:colOff>
      <xdr:row>58</xdr:row>
      <xdr:rowOff>3310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3703300" y="9912087"/>
          <a:ext cx="889000" cy="3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93468</xdr:rowOff>
    </xdr:from>
    <xdr:to>
      <xdr:col>21</xdr:col>
      <xdr:colOff>212725</xdr:colOff>
      <xdr:row>58</xdr:row>
      <xdr:rowOff>23618</xdr:rowOff>
    </xdr:to>
    <xdr:sp macro="" textlink="">
      <xdr:nvSpPr>
        <xdr:cNvPr id="576" name="フローチャート : 判断 575">
          <a:extLst>
            <a:ext uri="{FF2B5EF4-FFF2-40B4-BE49-F238E27FC236}">
              <a16:creationId xmlns:a16="http://schemas.microsoft.com/office/drawing/2014/main" id="{00000000-0008-0000-0700-000040020000}"/>
            </a:ext>
          </a:extLst>
        </xdr:cNvPr>
        <xdr:cNvSpPr/>
      </xdr:nvSpPr>
      <xdr:spPr>
        <a:xfrm>
          <a:off x="14541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14745</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292794" y="995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679</xdr:rowOff>
    </xdr:from>
    <xdr:to>
      <xdr:col>19</xdr:col>
      <xdr:colOff>644525</xdr:colOff>
      <xdr:row>58</xdr:row>
      <xdr:rowOff>3310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814300" y="9944779"/>
          <a:ext cx="889000" cy="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100145</xdr:rowOff>
    </xdr:from>
    <xdr:to>
      <xdr:col>20</xdr:col>
      <xdr:colOff>9525</xdr:colOff>
      <xdr:row>58</xdr:row>
      <xdr:rowOff>30295</xdr:rowOff>
    </xdr:to>
    <xdr:sp macro="" textlink="">
      <xdr:nvSpPr>
        <xdr:cNvPr id="579" name="フローチャート : 判断 578">
          <a:extLst>
            <a:ext uri="{FF2B5EF4-FFF2-40B4-BE49-F238E27FC236}">
              <a16:creationId xmlns:a16="http://schemas.microsoft.com/office/drawing/2014/main" id="{00000000-0008-0000-0700-000043020000}"/>
            </a:ext>
          </a:extLst>
        </xdr:cNvPr>
        <xdr:cNvSpPr/>
      </xdr:nvSpPr>
      <xdr:spPr>
        <a:xfrm>
          <a:off x="13652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46822</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03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127000</xdr:rowOff>
    </xdr:from>
    <xdr:to>
      <xdr:col>18</xdr:col>
      <xdr:colOff>492125</xdr:colOff>
      <xdr:row>58</xdr:row>
      <xdr:rowOff>57150</xdr:rowOff>
    </xdr:to>
    <xdr:sp macro="" textlink="">
      <xdr:nvSpPr>
        <xdr:cNvPr id="581" name="フローチャート : 判断 580">
          <a:extLst>
            <a:ext uri="{FF2B5EF4-FFF2-40B4-BE49-F238E27FC236}">
              <a16:creationId xmlns:a16="http://schemas.microsoft.com/office/drawing/2014/main" id="{00000000-0008-0000-0700-000045020000}"/>
            </a:ext>
          </a:extLst>
        </xdr:cNvPr>
        <xdr:cNvSpPr/>
      </xdr:nvSpPr>
      <xdr:spPr>
        <a:xfrm>
          <a:off x="12763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48277</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14794" y="999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123299</xdr:rowOff>
    </xdr:from>
    <xdr:to>
      <xdr:col>23</xdr:col>
      <xdr:colOff>568325</xdr:colOff>
      <xdr:row>58</xdr:row>
      <xdr:rowOff>53449</xdr:rowOff>
    </xdr:to>
    <xdr:sp macro="" textlink="">
      <xdr:nvSpPr>
        <xdr:cNvPr id="588" name="円/楕円 587">
          <a:extLst>
            <a:ext uri="{FF2B5EF4-FFF2-40B4-BE49-F238E27FC236}">
              <a16:creationId xmlns:a16="http://schemas.microsoft.com/office/drawing/2014/main" id="{00000000-0008-0000-0700-00004C020000}"/>
            </a:ext>
          </a:extLst>
        </xdr:cNvPr>
        <xdr:cNvSpPr/>
      </xdr:nvSpPr>
      <xdr:spPr>
        <a:xfrm>
          <a:off x="16268700" y="989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101726</xdr:rowOff>
    </xdr:from>
    <xdr:ext cx="599010"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874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111,943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110017</xdr:rowOff>
    </xdr:from>
    <xdr:to>
      <xdr:col>22</xdr:col>
      <xdr:colOff>415925</xdr:colOff>
      <xdr:row>58</xdr:row>
      <xdr:rowOff>40167</xdr:rowOff>
    </xdr:to>
    <xdr:sp macro="" textlink="">
      <xdr:nvSpPr>
        <xdr:cNvPr id="590" name="円/楕円 589">
          <a:extLst>
            <a:ext uri="{FF2B5EF4-FFF2-40B4-BE49-F238E27FC236}">
              <a16:creationId xmlns:a16="http://schemas.microsoft.com/office/drawing/2014/main" id="{00000000-0008-0000-0700-00004E020000}"/>
            </a:ext>
          </a:extLst>
        </xdr:cNvPr>
        <xdr:cNvSpPr/>
      </xdr:nvSpPr>
      <xdr:spPr>
        <a:xfrm>
          <a:off x="15430500" y="988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31294</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181794" y="9975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118,915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88637</xdr:rowOff>
    </xdr:from>
    <xdr:to>
      <xdr:col>21</xdr:col>
      <xdr:colOff>212725</xdr:colOff>
      <xdr:row>58</xdr:row>
      <xdr:rowOff>18787</xdr:rowOff>
    </xdr:to>
    <xdr:sp macro="" textlink="">
      <xdr:nvSpPr>
        <xdr:cNvPr id="592" name="円/楕円 591">
          <a:extLst>
            <a:ext uri="{FF2B5EF4-FFF2-40B4-BE49-F238E27FC236}">
              <a16:creationId xmlns:a16="http://schemas.microsoft.com/office/drawing/2014/main" id="{00000000-0008-0000-0700-000050020000}"/>
            </a:ext>
          </a:extLst>
        </xdr:cNvPr>
        <xdr:cNvSpPr/>
      </xdr:nvSpPr>
      <xdr:spPr>
        <a:xfrm>
          <a:off x="14541500" y="986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35314</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292794" y="9636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130,138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123960</xdr:rowOff>
    </xdr:from>
    <xdr:to>
      <xdr:col>20</xdr:col>
      <xdr:colOff>9525</xdr:colOff>
      <xdr:row>58</xdr:row>
      <xdr:rowOff>54110</xdr:rowOff>
    </xdr:to>
    <xdr:sp macro="" textlink="">
      <xdr:nvSpPr>
        <xdr:cNvPr id="594" name="円/楕円 593">
          <a:extLst>
            <a:ext uri="{FF2B5EF4-FFF2-40B4-BE49-F238E27FC236}">
              <a16:creationId xmlns:a16="http://schemas.microsoft.com/office/drawing/2014/main" id="{00000000-0008-0000-0700-000052020000}"/>
            </a:ext>
          </a:extLst>
        </xdr:cNvPr>
        <xdr:cNvSpPr/>
      </xdr:nvSpPr>
      <xdr:spPr>
        <a:xfrm>
          <a:off x="13652500" y="989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45237</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03794" y="9989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111,596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121329</xdr:rowOff>
    </xdr:from>
    <xdr:to>
      <xdr:col>18</xdr:col>
      <xdr:colOff>492125</xdr:colOff>
      <xdr:row>58</xdr:row>
      <xdr:rowOff>51479</xdr:rowOff>
    </xdr:to>
    <xdr:sp macro="" textlink="">
      <xdr:nvSpPr>
        <xdr:cNvPr id="596" name="円/楕円 595">
          <a:extLst>
            <a:ext uri="{FF2B5EF4-FFF2-40B4-BE49-F238E27FC236}">
              <a16:creationId xmlns:a16="http://schemas.microsoft.com/office/drawing/2014/main" id="{00000000-0008-0000-0700-000054020000}"/>
            </a:ext>
          </a:extLst>
        </xdr:cNvPr>
        <xdr:cNvSpPr/>
      </xdr:nvSpPr>
      <xdr:spPr>
        <a:xfrm>
          <a:off x="12763500" y="989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68006</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14794" y="9669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112,977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104815</xdr:rowOff>
    </xdr:from>
    <xdr:to>
      <xdr:col>23</xdr:col>
      <xdr:colOff>517525</xdr:colOff>
      <xdr:row>78</xdr:row>
      <xdr:rowOff>6810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5481300" y="12963565"/>
          <a:ext cx="838200" cy="4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72631</xdr:rowOff>
    </xdr:from>
    <xdr:ext cx="534377"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445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a:extLst>
            <a:ext uri="{FF2B5EF4-FFF2-40B4-BE49-F238E27FC236}">
              <a16:creationId xmlns:a16="http://schemas.microsoft.com/office/drawing/2014/main" id="{00000000-0008-0000-0700-000074020000}"/>
            </a:ext>
          </a:extLst>
        </xdr:cNvPr>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166846</xdr:rowOff>
    </xdr:from>
    <xdr:to>
      <xdr:col>22</xdr:col>
      <xdr:colOff>365125</xdr:colOff>
      <xdr:row>78</xdr:row>
      <xdr:rowOff>6810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368496"/>
          <a:ext cx="889000" cy="1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109722</xdr:rowOff>
    </xdr:from>
    <xdr:to>
      <xdr:col>22</xdr:col>
      <xdr:colOff>415925</xdr:colOff>
      <xdr:row>79</xdr:row>
      <xdr:rowOff>39872</xdr:rowOff>
    </xdr:to>
    <xdr:sp macro="" textlink="">
      <xdr:nvSpPr>
        <xdr:cNvPr id="630" name="フローチャート : 判断 629">
          <a:extLst>
            <a:ext uri="{FF2B5EF4-FFF2-40B4-BE49-F238E27FC236}">
              <a16:creationId xmlns:a16="http://schemas.microsoft.com/office/drawing/2014/main" id="{00000000-0008-0000-0700-000076020000}"/>
            </a:ext>
          </a:extLst>
        </xdr:cNvPr>
        <xdr:cNvSpPr/>
      </xdr:nvSpPr>
      <xdr:spPr>
        <a:xfrm>
          <a:off x="15430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30999</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35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158640</xdr:rowOff>
    </xdr:from>
    <xdr:to>
      <xdr:col>21</xdr:col>
      <xdr:colOff>161925</xdr:colOff>
      <xdr:row>77</xdr:row>
      <xdr:rowOff>166846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3360290"/>
          <a:ext cx="889000" cy="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95960</xdr:rowOff>
    </xdr:from>
    <xdr:to>
      <xdr:col>21</xdr:col>
      <xdr:colOff>212725</xdr:colOff>
      <xdr:row>79</xdr:row>
      <xdr:rowOff>26110</xdr:rowOff>
    </xdr:to>
    <xdr:sp macro="" textlink="">
      <xdr:nvSpPr>
        <xdr:cNvPr id="633" name="フローチャート : 判断 632">
          <a:extLst>
            <a:ext uri="{FF2B5EF4-FFF2-40B4-BE49-F238E27FC236}">
              <a16:creationId xmlns:a16="http://schemas.microsoft.com/office/drawing/2014/main" id="{00000000-0008-0000-0700-000079020000}"/>
            </a:ext>
          </a:extLst>
        </xdr:cNvPr>
        <xdr:cNvSpPr/>
      </xdr:nvSpPr>
      <xdr:spPr>
        <a:xfrm>
          <a:off x="14541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17237</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35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39374</xdr:rowOff>
    </xdr:from>
    <xdr:to>
      <xdr:col>19</xdr:col>
      <xdr:colOff>644525</xdr:colOff>
      <xdr:row>77</xdr:row>
      <xdr:rowOff>158640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241024"/>
          <a:ext cx="889000" cy="11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74719</xdr:rowOff>
    </xdr:from>
    <xdr:to>
      <xdr:col>20</xdr:col>
      <xdr:colOff>9525</xdr:colOff>
      <xdr:row>79</xdr:row>
      <xdr:rowOff>4869</xdr:rowOff>
    </xdr:to>
    <xdr:sp macro="" textlink="">
      <xdr:nvSpPr>
        <xdr:cNvPr id="636" name="フローチャート : 判断 635">
          <a:extLst>
            <a:ext uri="{FF2B5EF4-FFF2-40B4-BE49-F238E27FC236}">
              <a16:creationId xmlns:a16="http://schemas.microsoft.com/office/drawing/2014/main" id="{00000000-0008-0000-0700-00007C020000}"/>
            </a:ext>
          </a:extLst>
        </xdr:cNvPr>
        <xdr:cNvSpPr/>
      </xdr:nvSpPr>
      <xdr:spPr>
        <a:xfrm>
          <a:off x="13652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167446</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36111" y="1354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82251</xdr:rowOff>
    </xdr:from>
    <xdr:to>
      <xdr:col>18</xdr:col>
      <xdr:colOff>492125</xdr:colOff>
      <xdr:row>79</xdr:row>
      <xdr:rowOff>12401</xdr:rowOff>
    </xdr:to>
    <xdr:sp macro="" textlink="">
      <xdr:nvSpPr>
        <xdr:cNvPr id="638" name="フローチャート : 判断 637">
          <a:extLst>
            <a:ext uri="{FF2B5EF4-FFF2-40B4-BE49-F238E27FC236}">
              <a16:creationId xmlns:a16="http://schemas.microsoft.com/office/drawing/2014/main" id="{00000000-0008-0000-0700-00007E020000}"/>
            </a:ext>
          </a:extLst>
        </xdr:cNvPr>
        <xdr:cNvSpPr/>
      </xdr:nvSpPr>
      <xdr:spPr>
        <a:xfrm>
          <a:off x="12763500" y="1345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3528</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47111" y="1354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54015</xdr:rowOff>
    </xdr:from>
    <xdr:to>
      <xdr:col>23</xdr:col>
      <xdr:colOff>568325</xdr:colOff>
      <xdr:row>75</xdr:row>
      <xdr:rowOff>155615</xdr:rowOff>
    </xdr:to>
    <xdr:sp macro="" textlink="">
      <xdr:nvSpPr>
        <xdr:cNvPr id="645" name="円/楕円 644">
          <a:extLst>
            <a:ext uri="{FF2B5EF4-FFF2-40B4-BE49-F238E27FC236}">
              <a16:creationId xmlns:a16="http://schemas.microsoft.com/office/drawing/2014/main" id="{00000000-0008-0000-0700-000085020000}"/>
            </a:ext>
          </a:extLst>
        </xdr:cNvPr>
        <xdr:cNvSpPr/>
      </xdr:nvSpPr>
      <xdr:spPr>
        <a:xfrm>
          <a:off x="16268700" y="1291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76892</xdr:rowOff>
    </xdr:from>
    <xdr:ext cx="599010"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2764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164,156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127460</xdr:rowOff>
    </xdr:from>
    <xdr:to>
      <xdr:col>22</xdr:col>
      <xdr:colOff>415925</xdr:colOff>
      <xdr:row>78</xdr:row>
      <xdr:rowOff>57610</xdr:rowOff>
    </xdr:to>
    <xdr:sp macro="" textlink="">
      <xdr:nvSpPr>
        <xdr:cNvPr id="647" name="円/楕円 646">
          <a:extLst>
            <a:ext uri="{FF2B5EF4-FFF2-40B4-BE49-F238E27FC236}">
              <a16:creationId xmlns:a16="http://schemas.microsoft.com/office/drawing/2014/main" id="{00000000-0008-0000-0700-000087020000}"/>
            </a:ext>
          </a:extLst>
        </xdr:cNvPr>
        <xdr:cNvSpPr/>
      </xdr:nvSpPr>
      <xdr:spPr>
        <a:xfrm>
          <a:off x="15430500" y="1332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74137</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310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54,879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116046</xdr:rowOff>
    </xdr:from>
    <xdr:to>
      <xdr:col>21</xdr:col>
      <xdr:colOff>212725</xdr:colOff>
      <xdr:row>78</xdr:row>
      <xdr:rowOff>46196</xdr:rowOff>
    </xdr:to>
    <xdr:sp macro="" textlink="">
      <xdr:nvSpPr>
        <xdr:cNvPr id="649" name="円/楕円 648">
          <a:extLst>
            <a:ext uri="{FF2B5EF4-FFF2-40B4-BE49-F238E27FC236}">
              <a16:creationId xmlns:a16="http://schemas.microsoft.com/office/drawing/2014/main" id="{00000000-0008-0000-0700-000089020000}"/>
            </a:ext>
          </a:extLst>
        </xdr:cNvPr>
        <xdr:cNvSpPr/>
      </xdr:nvSpPr>
      <xdr:spPr>
        <a:xfrm>
          <a:off x="14541500" y="1331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62723</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25111" y="1309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57,875</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107840</xdr:rowOff>
    </xdr:from>
    <xdr:to>
      <xdr:col>20</xdr:col>
      <xdr:colOff>9525</xdr:colOff>
      <xdr:row>78</xdr:row>
      <xdr:rowOff>37990</xdr:rowOff>
    </xdr:to>
    <xdr:sp macro="" textlink="">
      <xdr:nvSpPr>
        <xdr:cNvPr id="651" name="円/楕円 650">
          <a:extLst>
            <a:ext uri="{FF2B5EF4-FFF2-40B4-BE49-F238E27FC236}">
              <a16:creationId xmlns:a16="http://schemas.microsoft.com/office/drawing/2014/main" id="{00000000-0008-0000-0700-00008B020000}"/>
            </a:ext>
          </a:extLst>
        </xdr:cNvPr>
        <xdr:cNvSpPr/>
      </xdr:nvSpPr>
      <xdr:spPr>
        <a:xfrm>
          <a:off x="13652500" y="1330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54517</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36111" y="1308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60,029</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160024</xdr:rowOff>
    </xdr:from>
    <xdr:to>
      <xdr:col>18</xdr:col>
      <xdr:colOff>492125</xdr:colOff>
      <xdr:row>77</xdr:row>
      <xdr:rowOff>90174</xdr:rowOff>
    </xdr:to>
    <xdr:sp macro="" textlink="">
      <xdr:nvSpPr>
        <xdr:cNvPr id="653" name="円/楕円 652">
          <a:extLst>
            <a:ext uri="{FF2B5EF4-FFF2-40B4-BE49-F238E27FC236}">
              <a16:creationId xmlns:a16="http://schemas.microsoft.com/office/drawing/2014/main" id="{00000000-0008-0000-0700-00008D020000}"/>
            </a:ext>
          </a:extLst>
        </xdr:cNvPr>
        <xdr:cNvSpPr/>
      </xdr:nvSpPr>
      <xdr:spPr>
        <a:xfrm>
          <a:off x="12763500" y="1319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106702</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47111" y="1296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91,332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55,227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103156</xdr:rowOff>
    </xdr:from>
    <xdr:to>
      <xdr:col>23</xdr:col>
      <xdr:colOff>517525</xdr:colOff>
      <xdr:row>97</xdr:row>
      <xdr:rowOff>116748</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5481300" y="16733806"/>
          <a:ext cx="838200" cy="1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129298</xdr:rowOff>
    </xdr:from>
    <xdr:ext cx="599010"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759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a:extLst>
            <a:ext uri="{FF2B5EF4-FFF2-40B4-BE49-F238E27FC236}">
              <a16:creationId xmlns:a16="http://schemas.microsoft.com/office/drawing/2014/main" id="{00000000-0008-0000-0700-0000AD020000}"/>
            </a:ext>
          </a:extLst>
        </xdr:cNvPr>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93661</xdr:rowOff>
    </xdr:from>
    <xdr:to>
      <xdr:col>22</xdr:col>
      <xdr:colOff>365125</xdr:colOff>
      <xdr:row>97</xdr:row>
      <xdr:rowOff>103156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4592300" y="16724311"/>
          <a:ext cx="889000" cy="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150794</xdr:rowOff>
    </xdr:from>
    <xdr:to>
      <xdr:col>22</xdr:col>
      <xdr:colOff>415925</xdr:colOff>
      <xdr:row>98</xdr:row>
      <xdr:rowOff>80944</xdr:rowOff>
    </xdr:to>
    <xdr:sp macro="" textlink="">
      <xdr:nvSpPr>
        <xdr:cNvPr id="687" name="フローチャート : 判断 686">
          <a:extLst>
            <a:ext uri="{FF2B5EF4-FFF2-40B4-BE49-F238E27FC236}">
              <a16:creationId xmlns:a16="http://schemas.microsoft.com/office/drawing/2014/main" id="{00000000-0008-0000-0700-0000AF020000}"/>
            </a:ext>
          </a:extLst>
        </xdr:cNvPr>
        <xdr:cNvSpPr/>
      </xdr:nvSpPr>
      <xdr:spPr>
        <a:xfrm>
          <a:off x="15430500" y="1678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72071</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181794" y="16874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85447</xdr:rowOff>
    </xdr:from>
    <xdr:to>
      <xdr:col>21</xdr:col>
      <xdr:colOff>161925</xdr:colOff>
      <xdr:row>97</xdr:row>
      <xdr:rowOff>93661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3703300" y="16716097"/>
          <a:ext cx="889000" cy="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147262</xdr:rowOff>
    </xdr:from>
    <xdr:to>
      <xdr:col>21</xdr:col>
      <xdr:colOff>212725</xdr:colOff>
      <xdr:row>98</xdr:row>
      <xdr:rowOff>77412</xdr:rowOff>
    </xdr:to>
    <xdr:sp macro="" textlink="">
      <xdr:nvSpPr>
        <xdr:cNvPr id="690" name="フローチャート : 判断 689">
          <a:extLst>
            <a:ext uri="{FF2B5EF4-FFF2-40B4-BE49-F238E27FC236}">
              <a16:creationId xmlns:a16="http://schemas.microsoft.com/office/drawing/2014/main" id="{00000000-0008-0000-0700-0000B2020000}"/>
            </a:ext>
          </a:extLst>
        </xdr:cNvPr>
        <xdr:cNvSpPr/>
      </xdr:nvSpPr>
      <xdr:spPr>
        <a:xfrm>
          <a:off x="14541500" y="1677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68539</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292794" y="16870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69343</xdr:rowOff>
    </xdr:from>
    <xdr:to>
      <xdr:col>19</xdr:col>
      <xdr:colOff>644525</xdr:colOff>
      <xdr:row>97</xdr:row>
      <xdr:rowOff>85447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699993"/>
          <a:ext cx="889000" cy="1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139774</xdr:rowOff>
    </xdr:from>
    <xdr:to>
      <xdr:col>20</xdr:col>
      <xdr:colOff>9525</xdr:colOff>
      <xdr:row>98</xdr:row>
      <xdr:rowOff>69924</xdr:rowOff>
    </xdr:to>
    <xdr:sp macro="" textlink="">
      <xdr:nvSpPr>
        <xdr:cNvPr id="693" name="フローチャート : 判断 692">
          <a:extLst>
            <a:ext uri="{FF2B5EF4-FFF2-40B4-BE49-F238E27FC236}">
              <a16:creationId xmlns:a16="http://schemas.microsoft.com/office/drawing/2014/main" id="{00000000-0008-0000-0700-0000B5020000}"/>
            </a:ext>
          </a:extLst>
        </xdr:cNvPr>
        <xdr:cNvSpPr/>
      </xdr:nvSpPr>
      <xdr:spPr>
        <a:xfrm>
          <a:off x="13652500" y="1677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61051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03794" y="16863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146438</xdr:rowOff>
    </xdr:from>
    <xdr:to>
      <xdr:col>18</xdr:col>
      <xdr:colOff>492125</xdr:colOff>
      <xdr:row>98</xdr:row>
      <xdr:rowOff>76588</xdr:rowOff>
    </xdr:to>
    <xdr:sp macro="" textlink="">
      <xdr:nvSpPr>
        <xdr:cNvPr id="695" name="フローチャート : 判断 694">
          <a:extLst>
            <a:ext uri="{FF2B5EF4-FFF2-40B4-BE49-F238E27FC236}">
              <a16:creationId xmlns:a16="http://schemas.microsoft.com/office/drawing/2014/main" id="{00000000-0008-0000-0700-0000B7020000}"/>
            </a:ext>
          </a:extLst>
        </xdr:cNvPr>
        <xdr:cNvSpPr/>
      </xdr:nvSpPr>
      <xdr:spPr>
        <a:xfrm>
          <a:off x="12763500" y="1677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67715</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14794" y="1686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65948</xdr:rowOff>
    </xdr:from>
    <xdr:to>
      <xdr:col>23</xdr:col>
      <xdr:colOff>568325</xdr:colOff>
      <xdr:row>97</xdr:row>
      <xdr:rowOff>167548</xdr:rowOff>
    </xdr:to>
    <xdr:sp macro="" textlink="">
      <xdr:nvSpPr>
        <xdr:cNvPr id="702" name="円/楕円 701">
          <a:extLst>
            <a:ext uri="{FF2B5EF4-FFF2-40B4-BE49-F238E27FC236}">
              <a16:creationId xmlns:a16="http://schemas.microsoft.com/office/drawing/2014/main" id="{00000000-0008-0000-0700-0000BE020000}"/>
            </a:ext>
          </a:extLst>
        </xdr:cNvPr>
        <xdr:cNvSpPr/>
      </xdr:nvSpPr>
      <xdr:spPr>
        <a:xfrm>
          <a:off x="16268700" y="1669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88825</xdr:rowOff>
    </xdr:from>
    <xdr:ext cx="599010"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548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213,073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52356</xdr:rowOff>
    </xdr:from>
    <xdr:to>
      <xdr:col>22</xdr:col>
      <xdr:colOff>415925</xdr:colOff>
      <xdr:row>97</xdr:row>
      <xdr:rowOff>153956</xdr:rowOff>
    </xdr:to>
    <xdr:sp macro="" textlink="">
      <xdr:nvSpPr>
        <xdr:cNvPr id="704" name="円/楕円 703">
          <a:extLst>
            <a:ext uri="{FF2B5EF4-FFF2-40B4-BE49-F238E27FC236}">
              <a16:creationId xmlns:a16="http://schemas.microsoft.com/office/drawing/2014/main" id="{00000000-0008-0000-0700-0000C0020000}"/>
            </a:ext>
          </a:extLst>
        </xdr:cNvPr>
        <xdr:cNvSpPr/>
      </xdr:nvSpPr>
      <xdr:spPr>
        <a:xfrm>
          <a:off x="15430500" y="1668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170483</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181794" y="16458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223,774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42861</xdr:rowOff>
    </xdr:from>
    <xdr:to>
      <xdr:col>21</xdr:col>
      <xdr:colOff>212725</xdr:colOff>
      <xdr:row>97</xdr:row>
      <xdr:rowOff>144461</xdr:rowOff>
    </xdr:to>
    <xdr:sp macro="" textlink="">
      <xdr:nvSpPr>
        <xdr:cNvPr id="706" name="円/楕円 705">
          <a:extLst>
            <a:ext uri="{FF2B5EF4-FFF2-40B4-BE49-F238E27FC236}">
              <a16:creationId xmlns:a16="http://schemas.microsoft.com/office/drawing/2014/main" id="{00000000-0008-0000-0700-0000C2020000}"/>
            </a:ext>
          </a:extLst>
        </xdr:cNvPr>
        <xdr:cNvSpPr/>
      </xdr:nvSpPr>
      <xdr:spPr>
        <a:xfrm>
          <a:off x="14541500" y="1667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160988</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292794" y="1644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231,251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34647</xdr:rowOff>
    </xdr:from>
    <xdr:to>
      <xdr:col>20</xdr:col>
      <xdr:colOff>9525</xdr:colOff>
      <xdr:row>97</xdr:row>
      <xdr:rowOff>136247</xdr:rowOff>
    </xdr:to>
    <xdr:sp macro="" textlink="">
      <xdr:nvSpPr>
        <xdr:cNvPr id="708" name="円/楕円 707">
          <a:extLst>
            <a:ext uri="{FF2B5EF4-FFF2-40B4-BE49-F238E27FC236}">
              <a16:creationId xmlns:a16="http://schemas.microsoft.com/office/drawing/2014/main" id="{00000000-0008-0000-0700-0000C4020000}"/>
            </a:ext>
          </a:extLst>
        </xdr:cNvPr>
        <xdr:cNvSpPr/>
      </xdr:nvSpPr>
      <xdr:spPr>
        <a:xfrm>
          <a:off x="13652500" y="1666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152774</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03794" y="16440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237,718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18543</xdr:rowOff>
    </xdr:from>
    <xdr:to>
      <xdr:col>18</xdr:col>
      <xdr:colOff>492125</xdr:colOff>
      <xdr:row>97</xdr:row>
      <xdr:rowOff>120143</xdr:rowOff>
    </xdr:to>
    <xdr:sp macro="" textlink="">
      <xdr:nvSpPr>
        <xdr:cNvPr id="710" name="円/楕円 709">
          <a:extLst>
            <a:ext uri="{FF2B5EF4-FFF2-40B4-BE49-F238E27FC236}">
              <a16:creationId xmlns:a16="http://schemas.microsoft.com/office/drawing/2014/main" id="{00000000-0008-0000-0700-0000C6020000}"/>
            </a:ext>
          </a:extLst>
        </xdr:cNvPr>
        <xdr:cNvSpPr/>
      </xdr:nvSpPr>
      <xdr:spPr>
        <a:xfrm>
          <a:off x="12763500" y="1664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136670</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14794" y="16424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250,399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50740</xdr:rowOff>
    </xdr:from>
    <xdr:ext cx="378565"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565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4" name="フローチャート : 判断 743">
          <a:extLst>
            <a:ext uri="{FF2B5EF4-FFF2-40B4-BE49-F238E27FC236}">
              <a16:creationId xmlns:a16="http://schemas.microsoft.com/office/drawing/2014/main" id="{00000000-0008-0000-0700-0000E8020000}"/>
            </a:ext>
          </a:extLst>
        </xdr:cNvPr>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29987</xdr:rowOff>
    </xdr:from>
    <xdr:to>
      <xdr:col>31</xdr:col>
      <xdr:colOff>85725</xdr:colOff>
      <xdr:row>39</xdr:row>
      <xdr:rowOff>131587</xdr:rowOff>
    </xdr:to>
    <xdr:sp macro="" textlink="">
      <xdr:nvSpPr>
        <xdr:cNvPr id="746" name="フローチャート : 判断 745">
          <a:extLst>
            <a:ext uri="{FF2B5EF4-FFF2-40B4-BE49-F238E27FC236}">
              <a16:creationId xmlns:a16="http://schemas.microsoft.com/office/drawing/2014/main" id="{00000000-0008-0000-0700-0000EA020000}"/>
            </a:ext>
          </a:extLst>
        </xdr:cNvPr>
        <xdr:cNvSpPr/>
      </xdr:nvSpPr>
      <xdr:spPr>
        <a:xfrm>
          <a:off x="21272500" y="671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148114</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34017" y="649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141902</xdr:rowOff>
    </xdr:from>
    <xdr:to>
      <xdr:col>29</xdr:col>
      <xdr:colOff>568325</xdr:colOff>
      <xdr:row>39</xdr:row>
      <xdr:rowOff>72052</xdr:rowOff>
    </xdr:to>
    <xdr:sp macro="" textlink="">
      <xdr:nvSpPr>
        <xdr:cNvPr id="749" name="フローチャート : 判断 748">
          <a:extLst>
            <a:ext uri="{FF2B5EF4-FFF2-40B4-BE49-F238E27FC236}">
              <a16:creationId xmlns:a16="http://schemas.microsoft.com/office/drawing/2014/main" id="{00000000-0008-0000-0700-0000ED020000}"/>
            </a:ext>
          </a:extLst>
        </xdr:cNvPr>
        <xdr:cNvSpPr/>
      </xdr:nvSpPr>
      <xdr:spPr>
        <a:xfrm>
          <a:off x="20383500" y="665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88580</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199427" y="643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24141</xdr:rowOff>
    </xdr:from>
    <xdr:to>
      <xdr:col>28</xdr:col>
      <xdr:colOff>365125</xdr:colOff>
      <xdr:row>39</xdr:row>
      <xdr:rowOff>125741</xdr:rowOff>
    </xdr:to>
    <xdr:sp macro="" textlink="">
      <xdr:nvSpPr>
        <xdr:cNvPr id="752" name="フローチャート : 判断 751">
          <a:extLst>
            <a:ext uri="{FF2B5EF4-FFF2-40B4-BE49-F238E27FC236}">
              <a16:creationId xmlns:a16="http://schemas.microsoft.com/office/drawing/2014/main" id="{00000000-0008-0000-0700-0000F0020000}"/>
            </a:ext>
          </a:extLst>
        </xdr:cNvPr>
        <xdr:cNvSpPr/>
      </xdr:nvSpPr>
      <xdr:spPr>
        <a:xfrm>
          <a:off x="19494500" y="671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142268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6017" y="6485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13495</xdr:rowOff>
    </xdr:from>
    <xdr:to>
      <xdr:col>27</xdr:col>
      <xdr:colOff>161925</xdr:colOff>
      <xdr:row>39</xdr:row>
      <xdr:rowOff>115095</xdr:rowOff>
    </xdr:to>
    <xdr:sp macro="" textlink="">
      <xdr:nvSpPr>
        <xdr:cNvPr id="754" name="フローチャート : 判断 753">
          <a:extLst>
            <a:ext uri="{FF2B5EF4-FFF2-40B4-BE49-F238E27FC236}">
              <a16:creationId xmlns:a16="http://schemas.microsoft.com/office/drawing/2014/main" id="{00000000-0008-0000-0700-0000F2020000}"/>
            </a:ext>
          </a:extLst>
        </xdr:cNvPr>
        <xdr:cNvSpPr/>
      </xdr:nvSpPr>
      <xdr:spPr>
        <a:xfrm>
          <a:off x="18605500" y="670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131622</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21427" y="647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1" name="円/楕円 760">
          <a:extLst>
            <a:ext uri="{FF2B5EF4-FFF2-40B4-BE49-F238E27FC236}">
              <a16:creationId xmlns:a16="http://schemas.microsoft.com/office/drawing/2014/main" id="{00000000-0008-0000-0700-0000F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6290</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692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3" name="円/楕円 762">
          <a:extLst>
            <a:ext uri="{FF2B5EF4-FFF2-40B4-BE49-F238E27FC236}">
              <a16:creationId xmlns:a16="http://schemas.microsoft.com/office/drawing/2014/main" id="{00000000-0008-0000-0700-0000F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5" name="円/楕円 764">
          <a:extLst>
            <a:ext uri="{FF2B5EF4-FFF2-40B4-BE49-F238E27FC236}">
              <a16:creationId xmlns:a16="http://schemas.microsoft.com/office/drawing/2014/main" id="{00000000-0008-0000-0700-0000F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7" name="円/楕円 766">
          <a:extLst>
            <a:ext uri="{FF2B5EF4-FFF2-40B4-BE49-F238E27FC236}">
              <a16:creationId xmlns:a16="http://schemas.microsoft.com/office/drawing/2014/main" id="{00000000-0008-0000-0700-0000FF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9" name="円/楕円 768">
          <a:extLst>
            <a:ext uri="{FF2B5EF4-FFF2-40B4-BE49-F238E27FC236}">
              <a16:creationId xmlns:a16="http://schemas.microsoft.com/office/drawing/2014/main" id="{00000000-0008-0000-0700-00000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の特徴として、商工費及び消防費が類似団体平均値を下回る結果となった。これは、前年度の商工関係施設改修及び消防防災設備整備の大型事業が影響している。また、台風災害対策における災害復旧費が例年と比較し大きく上回っていることも大きな特徴であり、これをみても本村において災害復旧費は住民への負担比率を突発的にあげる傾向にあることから、それらの財源を常に確保しておく必要があると言える。</a:t>
          </a:r>
          <a:endParaRPr kumimoji="1" lang="en-US" altLang="ja-JP" sz="1300">
            <a:latin typeface="ＭＳ Ｐゴシック"/>
          </a:endParaRPr>
        </a:p>
        <a:p>
          <a:r>
            <a:rPr kumimoji="1" lang="ja-JP" altLang="en-US" sz="1300">
              <a:latin typeface="ＭＳ Ｐゴシック"/>
            </a:rPr>
            <a:t>・産業基盤の整備等農林水産業費は</a:t>
          </a:r>
          <a:r>
            <a:rPr kumimoji="1" lang="en-US" altLang="ja-JP" sz="1300">
              <a:latin typeface="ＭＳ Ｐゴシック"/>
            </a:rPr>
            <a:t>368</a:t>
          </a:r>
          <a:r>
            <a:rPr kumimoji="1" lang="ja-JP" altLang="en-US" sz="1300">
              <a:latin typeface="ＭＳ Ｐゴシック"/>
            </a:rPr>
            <a:t>千円、生活基盤の整備等土木費は</a:t>
          </a:r>
          <a:r>
            <a:rPr kumimoji="1" lang="en-US" altLang="ja-JP" sz="1300">
              <a:latin typeface="ＭＳ Ｐゴシック"/>
            </a:rPr>
            <a:t>206</a:t>
          </a:r>
          <a:r>
            <a:rPr kumimoji="1" lang="ja-JP" altLang="en-US" sz="1300">
              <a:latin typeface="ＭＳ Ｐゴシック"/>
            </a:rPr>
            <a:t>千円、地域振興を含む総務費は</a:t>
          </a:r>
          <a:r>
            <a:rPr kumimoji="1" lang="en-US" altLang="ja-JP" sz="1300">
              <a:latin typeface="ＭＳ Ｐゴシック"/>
            </a:rPr>
            <a:t>352</a:t>
          </a:r>
          <a:r>
            <a:rPr kumimoji="1" lang="ja-JP" altLang="en-US" sz="1300">
              <a:latin typeface="ＭＳ Ｐゴシック"/>
            </a:rPr>
            <a:t>千円と類似団体平均値と比較し、高い数値となっているがほぼ横ばいの状況である。</a:t>
          </a:r>
          <a:endParaRPr kumimoji="1" lang="en-US" altLang="ja-JP" sz="1300">
            <a:latin typeface="ＭＳ Ｐゴシック"/>
          </a:endParaRPr>
        </a:p>
        <a:p>
          <a:r>
            <a:rPr kumimoji="1" lang="ja-JP" altLang="en-US" sz="1300">
              <a:latin typeface="ＭＳ Ｐゴシック"/>
            </a:rPr>
            <a:t>・一方、高齢者・子育て・障がい者対策の社会・児童福祉等の民生費</a:t>
          </a:r>
          <a:r>
            <a:rPr kumimoji="1" lang="en-US" altLang="ja-JP" sz="1300">
              <a:latin typeface="ＭＳ Ｐゴシック"/>
            </a:rPr>
            <a:t>264</a:t>
          </a:r>
          <a:r>
            <a:rPr kumimoji="1" lang="ja-JP" altLang="en-US" sz="1300">
              <a:latin typeface="ＭＳ Ｐゴシック"/>
            </a:rPr>
            <a:t>千円は徐々に住民一人当たりの負担が増えており、今後も継続して右肩上がりとなることが予想される。</a:t>
          </a:r>
          <a:endParaRPr kumimoji="1" lang="en-US" altLang="ja-JP" sz="1300">
            <a:latin typeface="ＭＳ Ｐゴシック"/>
          </a:endParaRPr>
        </a:p>
        <a:p>
          <a:r>
            <a:rPr kumimoji="1" lang="ja-JP" altLang="en-US" sz="1300">
              <a:latin typeface="ＭＳ Ｐゴシック"/>
            </a:rPr>
            <a:t>・常に突発的経費への財源確保と住民ニーズに沿った政策展開への財源の確保を併行して図りながら、財源のバランスを保った予算執行を今後も継続していかなければならない。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宮崎県諸塚村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財政調整基金については、例年、財源の確保と適正な歳出精査により、取り崩しを回避しており、中長期的な見通しをもとに決算剰余金を他の基金とのバランスを持って積立継続している。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実質収支額は、住民ニーズに対応した施策の度合いを考慮しても適正な数値にて推移していると考える。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実質単年度収支も</a:t>
          </a:r>
          <a:r>
            <a:rPr kumimoji="1" lang="en-US" altLang="ja-JP" sz="1200">
              <a:latin typeface="ＭＳ ゴシック" pitchFamily="49" charset="-128"/>
              <a:ea typeface="ＭＳ ゴシック" pitchFamily="49" charset="-128"/>
            </a:rPr>
            <a:t>1.48</a:t>
          </a:r>
          <a:r>
            <a:rPr kumimoji="1" lang="ja-JP" altLang="en-US" sz="1200">
              <a:latin typeface="ＭＳ ゴシック" pitchFamily="49" charset="-128"/>
              <a:ea typeface="ＭＳ ゴシック" pitchFamily="49" charset="-128"/>
            </a:rPr>
            <a:t>ポイント増となっており、これからの世代・次年度への財源として確保するものである。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宮崎県諸塚村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各会計とも赤字はなく、健全化数値で推移している。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事業実施会計については、受益住民の負担も検討すべきものであるが、過疎地域である中山間地域の環境においては、それら収益による運営継続は住民負担大となり厳しい結果となることから、一般会計予算からの繰入金に頼らざるを得ない事情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ただし、常に住民負担の公平性と均衡性、また、妥当性を検証し、適正な事業運営を進めていく必要がある。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宮崎県諸塚村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林業が主産業である本村において、主に林内路網・林業施設・椎茸生産施設等の生産基盤整備に財源確保のため過疎対策事業債を発行し、生産維持に繋げてきたところであるが、その結果、ピーク時には</a:t>
          </a:r>
          <a:r>
            <a:rPr kumimoji="1" lang="en-US" altLang="ja-JP" sz="1400">
              <a:latin typeface="ＭＳ ゴシック" pitchFamily="49" charset="-128"/>
              <a:ea typeface="ＭＳ ゴシック" pitchFamily="49" charset="-128"/>
            </a:rPr>
            <a:t>58</a:t>
          </a:r>
          <a:r>
            <a:rPr kumimoji="1" lang="ja-JP" altLang="en-US" sz="1400">
              <a:latin typeface="ＭＳ ゴシック" pitchFamily="49" charset="-128"/>
              <a:ea typeface="ＭＳ ゴシック" pitchFamily="49" charset="-128"/>
            </a:rPr>
            <a:t>億円の地方債残高であった。近年は長期的な負担軽減のため、単年度元金償還金より抑えた発行額とし、後世への負担軽減を図った。その結果、平成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年度元利償還金においては、ピーク時の</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千万円から</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億円台まで減額することとなった。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宮崎県諸塚村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新規発行の抑制効果により、現在高の減少とともにその他の将来への負担となる経費も横ばい傾向にある。これによる起債償還額の減少で交付税基準財政需要算入見込額も減少することとなるが、それを上回る事業充当可能な基金への積み増しにより、将来負担額を充当可能財源等が上回る状況にあり、後世への財源が確保されていることとな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なお、将来負担比率の分子は指数計上開始からマイナスとなっており、今後も継続して健全な財政運営に努めるものである。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x14ac:dyDescent="0.15">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75</v>
      </c>
      <c r="AZ4" s="378"/>
      <c r="BA4" s="378"/>
      <c r="BB4" s="378"/>
      <c r="BC4" s="378"/>
      <c r="BD4" s="378"/>
      <c r="BE4" s="378"/>
      <c r="BF4" s="378"/>
      <c r="BG4" s="378"/>
      <c r="BH4" s="378"/>
      <c r="BI4" s="378"/>
      <c r="BJ4" s="378"/>
      <c r="BK4" s="378"/>
      <c r="BL4" s="378"/>
      <c r="BM4" s="379"/>
      <c r="BN4" s="380">
        <v>3733969</v>
      </c>
      <c r="BO4" s="381"/>
      <c r="BP4" s="381"/>
      <c r="BQ4" s="381"/>
      <c r="BR4" s="381"/>
      <c r="BS4" s="381"/>
      <c r="BT4" s="381"/>
      <c r="BU4" s="382"/>
      <c r="BV4" s="380">
        <v>3777477</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5.4</v>
      </c>
      <c r="CU4" s="558"/>
      <c r="CV4" s="558"/>
      <c r="CW4" s="558"/>
      <c r="CX4" s="558"/>
      <c r="CY4" s="558"/>
      <c r="CZ4" s="558"/>
      <c r="DA4" s="559"/>
      <c r="DB4" s="557">
        <v>4.8</v>
      </c>
      <c r="DC4" s="558"/>
      <c r="DD4" s="558"/>
      <c r="DE4" s="558"/>
      <c r="DF4" s="558"/>
      <c r="DG4" s="558"/>
      <c r="DH4" s="558"/>
      <c r="DI4" s="559"/>
      <c r="DJ4" s="139"/>
      <c r="DK4" s="139"/>
      <c r="DL4" s="139"/>
      <c r="DM4" s="139"/>
      <c r="DN4" s="139"/>
      <c r="DO4" s="139"/>
    </row>
    <row r="5" spans="1:119" ht="18.75" customHeight="1" x14ac:dyDescent="0.15">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3539205</v>
      </c>
      <c r="BO5" s="386"/>
      <c r="BP5" s="386"/>
      <c r="BQ5" s="386"/>
      <c r="BR5" s="386"/>
      <c r="BS5" s="386"/>
      <c r="BT5" s="386"/>
      <c r="BU5" s="387"/>
      <c r="BV5" s="385">
        <v>3636885</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79.599999999999994</v>
      </c>
      <c r="CU5" s="356"/>
      <c r="CV5" s="356"/>
      <c r="CW5" s="356"/>
      <c r="CX5" s="356"/>
      <c r="CY5" s="356"/>
      <c r="CZ5" s="356"/>
      <c r="DA5" s="357"/>
      <c r="DB5" s="355">
        <v>81.599999999999994</v>
      </c>
      <c r="DC5" s="356"/>
      <c r="DD5" s="356"/>
      <c r="DE5" s="356"/>
      <c r="DF5" s="356"/>
      <c r="DG5" s="356"/>
      <c r="DH5" s="356"/>
      <c r="DI5" s="357"/>
      <c r="DJ5" s="139"/>
      <c r="DK5" s="139"/>
      <c r="DL5" s="139"/>
      <c r="DM5" s="139"/>
      <c r="DN5" s="139"/>
      <c r="DO5" s="139"/>
    </row>
    <row r="6" spans="1:119" ht="18.75" customHeight="1" x14ac:dyDescent="0.15">
      <c r="A6" s="140"/>
      <c r="B6" s="534" t="s">
        <v>81</v>
      </c>
      <c r="C6" s="399"/>
      <c r="D6" s="399"/>
      <c r="E6" s="535"/>
      <c r="F6" s="535"/>
      <c r="G6" s="535"/>
      <c r="H6" s="535"/>
      <c r="I6" s="535"/>
      <c r="J6" s="535"/>
      <c r="K6" s="535"/>
      <c r="L6" s="535" t="s">
        <v>82</v>
      </c>
      <c r="M6" s="535"/>
      <c r="N6" s="535"/>
      <c r="O6" s="535"/>
      <c r="P6" s="535"/>
      <c r="Q6" s="535"/>
      <c r="R6" s="423"/>
      <c r="S6" s="423"/>
      <c r="T6" s="423"/>
      <c r="U6" s="423"/>
      <c r="V6" s="541"/>
      <c r="W6" s="474" t="s">
        <v>83</v>
      </c>
      <c r="X6" s="398"/>
      <c r="Y6" s="398"/>
      <c r="Z6" s="398"/>
      <c r="AA6" s="398"/>
      <c r="AB6" s="399"/>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194764</v>
      </c>
      <c r="BO6" s="386"/>
      <c r="BP6" s="386"/>
      <c r="BQ6" s="386"/>
      <c r="BR6" s="386"/>
      <c r="BS6" s="386"/>
      <c r="BT6" s="386"/>
      <c r="BU6" s="387"/>
      <c r="BV6" s="385">
        <v>140592</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82.7</v>
      </c>
      <c r="CU6" s="532"/>
      <c r="CV6" s="532"/>
      <c r="CW6" s="532"/>
      <c r="CX6" s="532"/>
      <c r="CY6" s="532"/>
      <c r="CZ6" s="532"/>
      <c r="DA6" s="533"/>
      <c r="DB6" s="531">
        <v>85.8</v>
      </c>
      <c r="DC6" s="532"/>
      <c r="DD6" s="532"/>
      <c r="DE6" s="532"/>
      <c r="DF6" s="532"/>
      <c r="DG6" s="532"/>
      <c r="DH6" s="532"/>
      <c r="DI6" s="533"/>
      <c r="DJ6" s="139"/>
      <c r="DK6" s="139"/>
      <c r="DL6" s="139"/>
      <c r="DM6" s="139"/>
      <c r="DN6" s="139"/>
      <c r="DO6" s="139"/>
    </row>
    <row r="7" spans="1:119" ht="18.75" customHeight="1" x14ac:dyDescent="0.15">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v>86099</v>
      </c>
      <c r="BO7" s="386"/>
      <c r="BP7" s="386"/>
      <c r="BQ7" s="386"/>
      <c r="BR7" s="386"/>
      <c r="BS7" s="386"/>
      <c r="BT7" s="386"/>
      <c r="BU7" s="387"/>
      <c r="BV7" s="385">
        <v>42041</v>
      </c>
      <c r="BW7" s="386"/>
      <c r="BX7" s="386"/>
      <c r="BY7" s="386"/>
      <c r="BZ7" s="386"/>
      <c r="CA7" s="386"/>
      <c r="CB7" s="386"/>
      <c r="CC7" s="387"/>
      <c r="CD7" s="394" t="s">
        <v>91</v>
      </c>
      <c r="CE7" s="395"/>
      <c r="CF7" s="395"/>
      <c r="CG7" s="395"/>
      <c r="CH7" s="395"/>
      <c r="CI7" s="395"/>
      <c r="CJ7" s="395"/>
      <c r="CK7" s="395"/>
      <c r="CL7" s="395"/>
      <c r="CM7" s="395"/>
      <c r="CN7" s="395"/>
      <c r="CO7" s="395"/>
      <c r="CP7" s="395"/>
      <c r="CQ7" s="395"/>
      <c r="CR7" s="395"/>
      <c r="CS7" s="396"/>
      <c r="CT7" s="385">
        <v>2019583</v>
      </c>
      <c r="CU7" s="386"/>
      <c r="CV7" s="386"/>
      <c r="CW7" s="386"/>
      <c r="CX7" s="386"/>
      <c r="CY7" s="386"/>
      <c r="CZ7" s="386"/>
      <c r="DA7" s="387"/>
      <c r="DB7" s="385">
        <v>2063755</v>
      </c>
      <c r="DC7" s="386"/>
      <c r="DD7" s="386"/>
      <c r="DE7" s="386"/>
      <c r="DF7" s="386"/>
      <c r="DG7" s="386"/>
      <c r="DH7" s="386"/>
      <c r="DI7" s="387"/>
      <c r="DJ7" s="139"/>
      <c r="DK7" s="139"/>
      <c r="DL7" s="139"/>
      <c r="DM7" s="139"/>
      <c r="DN7" s="139"/>
      <c r="DO7" s="139"/>
    </row>
    <row r="8" spans="1:119" ht="18.75" customHeight="1" thickBot="1" x14ac:dyDescent="0.2">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92</v>
      </c>
      <c r="AN8" s="359"/>
      <c r="AO8" s="359"/>
      <c r="AP8" s="359"/>
      <c r="AQ8" s="359"/>
      <c r="AR8" s="359"/>
      <c r="AS8" s="359"/>
      <c r="AT8" s="360"/>
      <c r="AU8" s="442" t="s">
        <v>93</v>
      </c>
      <c r="AV8" s="443"/>
      <c r="AW8" s="443"/>
      <c r="AX8" s="443"/>
      <c r="AY8" s="365" t="s">
        <v>94</v>
      </c>
      <c r="AZ8" s="366"/>
      <c r="BA8" s="366"/>
      <c r="BB8" s="366"/>
      <c r="BC8" s="366"/>
      <c r="BD8" s="366"/>
      <c r="BE8" s="366"/>
      <c r="BF8" s="366"/>
      <c r="BG8" s="366"/>
      <c r="BH8" s="366"/>
      <c r="BI8" s="366"/>
      <c r="BJ8" s="366"/>
      <c r="BK8" s="366"/>
      <c r="BL8" s="366"/>
      <c r="BM8" s="367"/>
      <c r="BN8" s="385">
        <v>108665</v>
      </c>
      <c r="BO8" s="386"/>
      <c r="BP8" s="386"/>
      <c r="BQ8" s="386"/>
      <c r="BR8" s="386"/>
      <c r="BS8" s="386"/>
      <c r="BT8" s="386"/>
      <c r="BU8" s="387"/>
      <c r="BV8" s="385">
        <v>98551</v>
      </c>
      <c r="BW8" s="386"/>
      <c r="BX8" s="386"/>
      <c r="BY8" s="386"/>
      <c r="BZ8" s="386"/>
      <c r="CA8" s="386"/>
      <c r="CB8" s="386"/>
      <c r="CC8" s="387"/>
      <c r="CD8" s="394" t="s">
        <v>95</v>
      </c>
      <c r="CE8" s="395"/>
      <c r="CF8" s="395"/>
      <c r="CG8" s="395"/>
      <c r="CH8" s="395"/>
      <c r="CI8" s="395"/>
      <c r="CJ8" s="395"/>
      <c r="CK8" s="395"/>
      <c r="CL8" s="395"/>
      <c r="CM8" s="395"/>
      <c r="CN8" s="395"/>
      <c r="CO8" s="395"/>
      <c r="CP8" s="395"/>
      <c r="CQ8" s="395"/>
      <c r="CR8" s="395"/>
      <c r="CS8" s="396"/>
      <c r="CT8" s="494">
        <v>0.16</v>
      </c>
      <c r="CU8" s="495"/>
      <c r="CV8" s="495"/>
      <c r="CW8" s="495"/>
      <c r="CX8" s="495"/>
      <c r="CY8" s="495"/>
      <c r="CZ8" s="495"/>
      <c r="DA8" s="496"/>
      <c r="DB8" s="494">
        <v>0.16</v>
      </c>
      <c r="DC8" s="495"/>
      <c r="DD8" s="495"/>
      <c r="DE8" s="495"/>
      <c r="DF8" s="495"/>
      <c r="DG8" s="495"/>
      <c r="DH8" s="495"/>
      <c r="DI8" s="496"/>
      <c r="DJ8" s="139"/>
      <c r="DK8" s="139"/>
      <c r="DL8" s="139"/>
      <c r="DM8" s="139"/>
      <c r="DN8" s="139"/>
      <c r="DO8" s="139"/>
    </row>
    <row r="9" spans="1:119" ht="18.75" customHeight="1" thickBot="1" x14ac:dyDescent="0.2">
      <c r="A9" s="140"/>
      <c r="B9" s="520" t="s">
        <v>96</v>
      </c>
      <c r="C9" s="521"/>
      <c r="D9" s="521"/>
      <c r="E9" s="521"/>
      <c r="F9" s="521"/>
      <c r="G9" s="521"/>
      <c r="H9" s="521"/>
      <c r="I9" s="521"/>
      <c r="J9" s="521"/>
      <c r="K9" s="448"/>
      <c r="L9" s="522" t="s">
        <v>97</v>
      </c>
      <c r="M9" s="523"/>
      <c r="N9" s="523"/>
      <c r="O9" s="523"/>
      <c r="P9" s="523"/>
      <c r="Q9" s="524"/>
      <c r="R9" s="525">
        <v>1739</v>
      </c>
      <c r="S9" s="526"/>
      <c r="T9" s="526"/>
      <c r="U9" s="526"/>
      <c r="V9" s="527"/>
      <c r="W9" s="464" t="s">
        <v>98</v>
      </c>
      <c r="X9" s="465"/>
      <c r="Y9" s="465"/>
      <c r="Z9" s="465"/>
      <c r="AA9" s="465"/>
      <c r="AB9" s="465"/>
      <c r="AC9" s="465"/>
      <c r="AD9" s="465"/>
      <c r="AE9" s="465"/>
      <c r="AF9" s="465"/>
      <c r="AG9" s="465"/>
      <c r="AH9" s="465"/>
      <c r="AI9" s="465"/>
      <c r="AJ9" s="465"/>
      <c r="AK9" s="465"/>
      <c r="AL9" s="528"/>
      <c r="AM9" s="454" t="s">
        <v>99</v>
      </c>
      <c r="AN9" s="359"/>
      <c r="AO9" s="359"/>
      <c r="AP9" s="359"/>
      <c r="AQ9" s="359"/>
      <c r="AR9" s="359"/>
      <c r="AS9" s="359"/>
      <c r="AT9" s="360"/>
      <c r="AU9" s="442" t="s">
        <v>100</v>
      </c>
      <c r="AV9" s="443"/>
      <c r="AW9" s="443"/>
      <c r="AX9" s="443"/>
      <c r="AY9" s="365" t="s">
        <v>101</v>
      </c>
      <c r="AZ9" s="366"/>
      <c r="BA9" s="366"/>
      <c r="BB9" s="366"/>
      <c r="BC9" s="366"/>
      <c r="BD9" s="366"/>
      <c r="BE9" s="366"/>
      <c r="BF9" s="366"/>
      <c r="BG9" s="366"/>
      <c r="BH9" s="366"/>
      <c r="BI9" s="366"/>
      <c r="BJ9" s="366"/>
      <c r="BK9" s="366"/>
      <c r="BL9" s="366"/>
      <c r="BM9" s="367"/>
      <c r="BN9" s="385">
        <v>10114</v>
      </c>
      <c r="BO9" s="386"/>
      <c r="BP9" s="386"/>
      <c r="BQ9" s="386"/>
      <c r="BR9" s="386"/>
      <c r="BS9" s="386"/>
      <c r="BT9" s="386"/>
      <c r="BU9" s="387"/>
      <c r="BV9" s="385">
        <v>10683</v>
      </c>
      <c r="BW9" s="386"/>
      <c r="BX9" s="386"/>
      <c r="BY9" s="386"/>
      <c r="BZ9" s="386"/>
      <c r="CA9" s="386"/>
      <c r="CB9" s="386"/>
      <c r="CC9" s="387"/>
      <c r="CD9" s="394" t="s">
        <v>102</v>
      </c>
      <c r="CE9" s="395"/>
      <c r="CF9" s="395"/>
      <c r="CG9" s="395"/>
      <c r="CH9" s="395"/>
      <c r="CI9" s="395"/>
      <c r="CJ9" s="395"/>
      <c r="CK9" s="395"/>
      <c r="CL9" s="395"/>
      <c r="CM9" s="395"/>
      <c r="CN9" s="395"/>
      <c r="CO9" s="395"/>
      <c r="CP9" s="395"/>
      <c r="CQ9" s="395"/>
      <c r="CR9" s="395"/>
      <c r="CS9" s="396"/>
      <c r="CT9" s="355">
        <v>15.5</v>
      </c>
      <c r="CU9" s="356"/>
      <c r="CV9" s="356"/>
      <c r="CW9" s="356"/>
      <c r="CX9" s="356"/>
      <c r="CY9" s="356"/>
      <c r="CZ9" s="356"/>
      <c r="DA9" s="357"/>
      <c r="DB9" s="355">
        <v>16.100000000000001</v>
      </c>
      <c r="DC9" s="356"/>
      <c r="DD9" s="356"/>
      <c r="DE9" s="356"/>
      <c r="DF9" s="356"/>
      <c r="DG9" s="356"/>
      <c r="DH9" s="356"/>
      <c r="DI9" s="357"/>
      <c r="DJ9" s="139"/>
      <c r="DK9" s="139"/>
      <c r="DL9" s="139"/>
      <c r="DM9" s="139"/>
      <c r="DN9" s="139"/>
      <c r="DO9" s="139"/>
    </row>
    <row r="10" spans="1:119" ht="18.75" customHeight="1" thickBot="1" x14ac:dyDescent="0.2">
      <c r="A10" s="140"/>
      <c r="B10" s="520"/>
      <c r="C10" s="521"/>
      <c r="D10" s="521"/>
      <c r="E10" s="521"/>
      <c r="F10" s="521"/>
      <c r="G10" s="521"/>
      <c r="H10" s="521"/>
      <c r="I10" s="521"/>
      <c r="J10" s="521"/>
      <c r="K10" s="448"/>
      <c r="L10" s="358" t="s">
        <v>103</v>
      </c>
      <c r="M10" s="359"/>
      <c r="N10" s="359"/>
      <c r="O10" s="359"/>
      <c r="P10" s="359"/>
      <c r="Q10" s="360"/>
      <c r="R10" s="361">
        <v>1882</v>
      </c>
      <c r="S10" s="362"/>
      <c r="T10" s="362"/>
      <c r="U10" s="362"/>
      <c r="V10" s="364"/>
      <c r="W10" s="529"/>
      <c r="X10" s="347"/>
      <c r="Y10" s="347"/>
      <c r="Z10" s="347"/>
      <c r="AA10" s="347"/>
      <c r="AB10" s="347"/>
      <c r="AC10" s="347"/>
      <c r="AD10" s="347"/>
      <c r="AE10" s="347"/>
      <c r="AF10" s="347"/>
      <c r="AG10" s="347"/>
      <c r="AH10" s="347"/>
      <c r="AI10" s="347"/>
      <c r="AJ10" s="347"/>
      <c r="AK10" s="347"/>
      <c r="AL10" s="530"/>
      <c r="AM10" s="454" t="s">
        <v>104</v>
      </c>
      <c r="AN10" s="359"/>
      <c r="AO10" s="359"/>
      <c r="AP10" s="359"/>
      <c r="AQ10" s="359"/>
      <c r="AR10" s="359"/>
      <c r="AS10" s="359"/>
      <c r="AT10" s="360"/>
      <c r="AU10" s="442" t="s">
        <v>105</v>
      </c>
      <c r="AV10" s="443"/>
      <c r="AW10" s="443"/>
      <c r="AX10" s="443"/>
      <c r="AY10" s="365" t="s">
        <v>106</v>
      </c>
      <c r="AZ10" s="366"/>
      <c r="BA10" s="366"/>
      <c r="BB10" s="366"/>
      <c r="BC10" s="366"/>
      <c r="BD10" s="366"/>
      <c r="BE10" s="366"/>
      <c r="BF10" s="366"/>
      <c r="BG10" s="366"/>
      <c r="BH10" s="366"/>
      <c r="BI10" s="366"/>
      <c r="BJ10" s="366"/>
      <c r="BK10" s="366"/>
      <c r="BL10" s="366"/>
      <c r="BM10" s="367"/>
      <c r="BN10" s="385">
        <v>33452</v>
      </c>
      <c r="BO10" s="386"/>
      <c r="BP10" s="386"/>
      <c r="BQ10" s="386"/>
      <c r="BR10" s="386"/>
      <c r="BS10" s="386"/>
      <c r="BT10" s="386"/>
      <c r="BU10" s="387"/>
      <c r="BV10" s="385">
        <v>3403</v>
      </c>
      <c r="BW10" s="386"/>
      <c r="BX10" s="386"/>
      <c r="BY10" s="386"/>
      <c r="BZ10" s="386"/>
      <c r="CA10" s="386"/>
      <c r="CB10" s="386"/>
      <c r="CC10" s="38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20"/>
      <c r="C11" s="521"/>
      <c r="D11" s="521"/>
      <c r="E11" s="521"/>
      <c r="F11" s="521"/>
      <c r="G11" s="521"/>
      <c r="H11" s="521"/>
      <c r="I11" s="521"/>
      <c r="J11" s="521"/>
      <c r="K11" s="448"/>
      <c r="L11" s="431" t="s">
        <v>108</v>
      </c>
      <c r="M11" s="432"/>
      <c r="N11" s="432"/>
      <c r="O11" s="432"/>
      <c r="P11" s="432"/>
      <c r="Q11" s="433"/>
      <c r="R11" s="517" t="s">
        <v>109</v>
      </c>
      <c r="S11" s="518"/>
      <c r="T11" s="518"/>
      <c r="U11" s="518"/>
      <c r="V11" s="519"/>
      <c r="W11" s="529"/>
      <c r="X11" s="347"/>
      <c r="Y11" s="347"/>
      <c r="Z11" s="347"/>
      <c r="AA11" s="347"/>
      <c r="AB11" s="347"/>
      <c r="AC11" s="347"/>
      <c r="AD11" s="347"/>
      <c r="AE11" s="347"/>
      <c r="AF11" s="347"/>
      <c r="AG11" s="347"/>
      <c r="AH11" s="347"/>
      <c r="AI11" s="347"/>
      <c r="AJ11" s="347"/>
      <c r="AK11" s="347"/>
      <c r="AL11" s="530"/>
      <c r="AM11" s="454" t="s">
        <v>110</v>
      </c>
      <c r="AN11" s="359"/>
      <c r="AO11" s="359"/>
      <c r="AP11" s="359"/>
      <c r="AQ11" s="359"/>
      <c r="AR11" s="359"/>
      <c r="AS11" s="359"/>
      <c r="AT11" s="360"/>
      <c r="AU11" s="442" t="s">
        <v>111</v>
      </c>
      <c r="AV11" s="443"/>
      <c r="AW11" s="443"/>
      <c r="AX11" s="443"/>
      <c r="AY11" s="365" t="s">
        <v>112</v>
      </c>
      <c r="AZ11" s="366"/>
      <c r="BA11" s="366"/>
      <c r="BB11" s="366"/>
      <c r="BC11" s="366"/>
      <c r="BD11" s="366"/>
      <c r="BE11" s="366"/>
      <c r="BF11" s="366"/>
      <c r="BG11" s="366"/>
      <c r="BH11" s="366"/>
      <c r="BI11" s="366"/>
      <c r="BJ11" s="366"/>
      <c r="BK11" s="366"/>
      <c r="BL11" s="366"/>
      <c r="BM11" s="367"/>
      <c r="BN11" s="385" t="s">
        <v>113</v>
      </c>
      <c r="BO11" s="386"/>
      <c r="BP11" s="386"/>
      <c r="BQ11" s="386"/>
      <c r="BR11" s="386"/>
      <c r="BS11" s="386"/>
      <c r="BT11" s="386"/>
      <c r="BU11" s="387"/>
      <c r="BV11" s="385" t="s">
        <v>113</v>
      </c>
      <c r="BW11" s="386"/>
      <c r="BX11" s="386"/>
      <c r="BY11" s="386"/>
      <c r="BZ11" s="386"/>
      <c r="CA11" s="386"/>
      <c r="CB11" s="386"/>
      <c r="CC11" s="387"/>
      <c r="CD11" s="394" t="s">
        <v>114</v>
      </c>
      <c r="CE11" s="395"/>
      <c r="CF11" s="395"/>
      <c r="CG11" s="395"/>
      <c r="CH11" s="395"/>
      <c r="CI11" s="395"/>
      <c r="CJ11" s="395"/>
      <c r="CK11" s="395"/>
      <c r="CL11" s="395"/>
      <c r="CM11" s="395"/>
      <c r="CN11" s="395"/>
      <c r="CO11" s="395"/>
      <c r="CP11" s="395"/>
      <c r="CQ11" s="395"/>
      <c r="CR11" s="395"/>
      <c r="CS11" s="396"/>
      <c r="CT11" s="494" t="s">
        <v>113</v>
      </c>
      <c r="CU11" s="495"/>
      <c r="CV11" s="495"/>
      <c r="CW11" s="495"/>
      <c r="CX11" s="495"/>
      <c r="CY11" s="495"/>
      <c r="CZ11" s="495"/>
      <c r="DA11" s="496"/>
      <c r="DB11" s="494" t="s">
        <v>113</v>
      </c>
      <c r="DC11" s="495"/>
      <c r="DD11" s="495"/>
      <c r="DE11" s="495"/>
      <c r="DF11" s="495"/>
      <c r="DG11" s="495"/>
      <c r="DH11" s="495"/>
      <c r="DI11" s="496"/>
      <c r="DJ11" s="139"/>
      <c r="DK11" s="139"/>
      <c r="DL11" s="139"/>
      <c r="DM11" s="139"/>
      <c r="DN11" s="139"/>
      <c r="DO11" s="139"/>
    </row>
    <row r="12" spans="1:119" ht="18.75" customHeight="1" x14ac:dyDescent="0.15">
      <c r="A12" s="140"/>
      <c r="B12" s="497" t="s">
        <v>115</v>
      </c>
      <c r="C12" s="498"/>
      <c r="D12" s="498"/>
      <c r="E12" s="498"/>
      <c r="F12" s="498"/>
      <c r="G12" s="498"/>
      <c r="H12" s="498"/>
      <c r="I12" s="498"/>
      <c r="J12" s="498"/>
      <c r="K12" s="499"/>
      <c r="L12" s="506" t="s">
        <v>116</v>
      </c>
      <c r="M12" s="507"/>
      <c r="N12" s="507"/>
      <c r="O12" s="507"/>
      <c r="P12" s="507"/>
      <c r="Q12" s="508"/>
      <c r="R12" s="509">
        <v>1835</v>
      </c>
      <c r="S12" s="510"/>
      <c r="T12" s="510"/>
      <c r="U12" s="510"/>
      <c r="V12" s="511"/>
      <c r="W12" s="512" t="s">
        <v>1</v>
      </c>
      <c r="X12" s="443"/>
      <c r="Y12" s="443"/>
      <c r="Z12" s="443"/>
      <c r="AA12" s="443"/>
      <c r="AB12" s="513"/>
      <c r="AC12" s="442" t="s">
        <v>117</v>
      </c>
      <c r="AD12" s="443"/>
      <c r="AE12" s="443"/>
      <c r="AF12" s="443"/>
      <c r="AG12" s="513"/>
      <c r="AH12" s="442" t="s">
        <v>118</v>
      </c>
      <c r="AI12" s="443"/>
      <c r="AJ12" s="443"/>
      <c r="AK12" s="443"/>
      <c r="AL12" s="514"/>
      <c r="AM12" s="454" t="s">
        <v>119</v>
      </c>
      <c r="AN12" s="359"/>
      <c r="AO12" s="359"/>
      <c r="AP12" s="359"/>
      <c r="AQ12" s="359"/>
      <c r="AR12" s="359"/>
      <c r="AS12" s="359"/>
      <c r="AT12" s="360"/>
      <c r="AU12" s="442" t="s">
        <v>120</v>
      </c>
      <c r="AV12" s="443"/>
      <c r="AW12" s="443"/>
      <c r="AX12" s="443"/>
      <c r="AY12" s="365" t="s">
        <v>121</v>
      </c>
      <c r="AZ12" s="366"/>
      <c r="BA12" s="366"/>
      <c r="BB12" s="366"/>
      <c r="BC12" s="366"/>
      <c r="BD12" s="366"/>
      <c r="BE12" s="366"/>
      <c r="BF12" s="366"/>
      <c r="BG12" s="366"/>
      <c r="BH12" s="366"/>
      <c r="BI12" s="366"/>
      <c r="BJ12" s="366"/>
      <c r="BK12" s="366"/>
      <c r="BL12" s="366"/>
      <c r="BM12" s="367"/>
      <c r="BN12" s="385" t="s">
        <v>122</v>
      </c>
      <c r="BO12" s="386"/>
      <c r="BP12" s="386"/>
      <c r="BQ12" s="386"/>
      <c r="BR12" s="386"/>
      <c r="BS12" s="386"/>
      <c r="BT12" s="386"/>
      <c r="BU12" s="387"/>
      <c r="BV12" s="385" t="s">
        <v>122</v>
      </c>
      <c r="BW12" s="386"/>
      <c r="BX12" s="386"/>
      <c r="BY12" s="386"/>
      <c r="BZ12" s="386"/>
      <c r="CA12" s="386"/>
      <c r="CB12" s="386"/>
      <c r="CC12" s="387"/>
      <c r="CD12" s="394" t="s">
        <v>123</v>
      </c>
      <c r="CE12" s="395"/>
      <c r="CF12" s="395"/>
      <c r="CG12" s="395"/>
      <c r="CH12" s="395"/>
      <c r="CI12" s="395"/>
      <c r="CJ12" s="395"/>
      <c r="CK12" s="395"/>
      <c r="CL12" s="395"/>
      <c r="CM12" s="395"/>
      <c r="CN12" s="395"/>
      <c r="CO12" s="395"/>
      <c r="CP12" s="395"/>
      <c r="CQ12" s="395"/>
      <c r="CR12" s="395"/>
      <c r="CS12" s="396"/>
      <c r="CT12" s="494" t="s">
        <v>122</v>
      </c>
      <c r="CU12" s="495"/>
      <c r="CV12" s="495"/>
      <c r="CW12" s="495"/>
      <c r="CX12" s="495"/>
      <c r="CY12" s="495"/>
      <c r="CZ12" s="495"/>
      <c r="DA12" s="496"/>
      <c r="DB12" s="494" t="s">
        <v>122</v>
      </c>
      <c r="DC12" s="495"/>
      <c r="DD12" s="495"/>
      <c r="DE12" s="495"/>
      <c r="DF12" s="495"/>
      <c r="DG12" s="495"/>
      <c r="DH12" s="495"/>
      <c r="DI12" s="496"/>
      <c r="DJ12" s="139"/>
      <c r="DK12" s="139"/>
      <c r="DL12" s="139"/>
      <c r="DM12" s="139"/>
      <c r="DN12" s="139"/>
      <c r="DO12" s="139"/>
    </row>
    <row r="13" spans="1:119" ht="18.75" customHeight="1" x14ac:dyDescent="0.15">
      <c r="A13" s="140"/>
      <c r="B13" s="500"/>
      <c r="C13" s="501"/>
      <c r="D13" s="501"/>
      <c r="E13" s="501"/>
      <c r="F13" s="501"/>
      <c r="G13" s="501"/>
      <c r="H13" s="501"/>
      <c r="I13" s="501"/>
      <c r="J13" s="501"/>
      <c r="K13" s="502"/>
      <c r="L13" s="150"/>
      <c r="M13" s="483" t="s">
        <v>124</v>
      </c>
      <c r="N13" s="484"/>
      <c r="O13" s="484"/>
      <c r="P13" s="484"/>
      <c r="Q13" s="485"/>
      <c r="R13" s="486">
        <v>1830</v>
      </c>
      <c r="S13" s="487"/>
      <c r="T13" s="487"/>
      <c r="U13" s="487"/>
      <c r="V13" s="488"/>
      <c r="W13" s="474" t="s">
        <v>125</v>
      </c>
      <c r="X13" s="398"/>
      <c r="Y13" s="398"/>
      <c r="Z13" s="398"/>
      <c r="AA13" s="398"/>
      <c r="AB13" s="399"/>
      <c r="AC13" s="361">
        <v>387</v>
      </c>
      <c r="AD13" s="362"/>
      <c r="AE13" s="362"/>
      <c r="AF13" s="362"/>
      <c r="AG13" s="363"/>
      <c r="AH13" s="361">
        <v>392</v>
      </c>
      <c r="AI13" s="362"/>
      <c r="AJ13" s="362"/>
      <c r="AK13" s="362"/>
      <c r="AL13" s="364"/>
      <c r="AM13" s="454" t="s">
        <v>126</v>
      </c>
      <c r="AN13" s="359"/>
      <c r="AO13" s="359"/>
      <c r="AP13" s="359"/>
      <c r="AQ13" s="359"/>
      <c r="AR13" s="359"/>
      <c r="AS13" s="359"/>
      <c r="AT13" s="360"/>
      <c r="AU13" s="442" t="s">
        <v>127</v>
      </c>
      <c r="AV13" s="443"/>
      <c r="AW13" s="443"/>
      <c r="AX13" s="443"/>
      <c r="AY13" s="365" t="s">
        <v>128</v>
      </c>
      <c r="AZ13" s="366"/>
      <c r="BA13" s="366"/>
      <c r="BB13" s="366"/>
      <c r="BC13" s="366"/>
      <c r="BD13" s="366"/>
      <c r="BE13" s="366"/>
      <c r="BF13" s="366"/>
      <c r="BG13" s="366"/>
      <c r="BH13" s="366"/>
      <c r="BI13" s="366"/>
      <c r="BJ13" s="366"/>
      <c r="BK13" s="366"/>
      <c r="BL13" s="366"/>
      <c r="BM13" s="367"/>
      <c r="BN13" s="385">
        <v>43566</v>
      </c>
      <c r="BO13" s="386"/>
      <c r="BP13" s="386"/>
      <c r="BQ13" s="386"/>
      <c r="BR13" s="386"/>
      <c r="BS13" s="386"/>
      <c r="BT13" s="386"/>
      <c r="BU13" s="387"/>
      <c r="BV13" s="385">
        <v>14086</v>
      </c>
      <c r="BW13" s="386"/>
      <c r="BX13" s="386"/>
      <c r="BY13" s="386"/>
      <c r="BZ13" s="386"/>
      <c r="CA13" s="386"/>
      <c r="CB13" s="386"/>
      <c r="CC13" s="387"/>
      <c r="CD13" s="394" t="s">
        <v>129</v>
      </c>
      <c r="CE13" s="395"/>
      <c r="CF13" s="395"/>
      <c r="CG13" s="395"/>
      <c r="CH13" s="395"/>
      <c r="CI13" s="395"/>
      <c r="CJ13" s="395"/>
      <c r="CK13" s="395"/>
      <c r="CL13" s="395"/>
      <c r="CM13" s="395"/>
      <c r="CN13" s="395"/>
      <c r="CO13" s="395"/>
      <c r="CP13" s="395"/>
      <c r="CQ13" s="395"/>
      <c r="CR13" s="395"/>
      <c r="CS13" s="396"/>
      <c r="CT13" s="355">
        <v>7.7</v>
      </c>
      <c r="CU13" s="356"/>
      <c r="CV13" s="356"/>
      <c r="CW13" s="356"/>
      <c r="CX13" s="356"/>
      <c r="CY13" s="356"/>
      <c r="CZ13" s="356"/>
      <c r="DA13" s="357"/>
      <c r="DB13" s="355">
        <v>8.1</v>
      </c>
      <c r="DC13" s="356"/>
      <c r="DD13" s="356"/>
      <c r="DE13" s="356"/>
      <c r="DF13" s="356"/>
      <c r="DG13" s="356"/>
      <c r="DH13" s="356"/>
      <c r="DI13" s="357"/>
      <c r="DJ13" s="139"/>
      <c r="DK13" s="139"/>
      <c r="DL13" s="139"/>
      <c r="DM13" s="139"/>
      <c r="DN13" s="139"/>
      <c r="DO13" s="139"/>
    </row>
    <row r="14" spans="1:119" ht="18.75" customHeight="1" thickBot="1" x14ac:dyDescent="0.2">
      <c r="A14" s="140"/>
      <c r="B14" s="500"/>
      <c r="C14" s="501"/>
      <c r="D14" s="501"/>
      <c r="E14" s="501"/>
      <c r="F14" s="501"/>
      <c r="G14" s="501"/>
      <c r="H14" s="501"/>
      <c r="I14" s="501"/>
      <c r="J14" s="501"/>
      <c r="K14" s="502"/>
      <c r="L14" s="476" t="s">
        <v>130</v>
      </c>
      <c r="M14" s="515"/>
      <c r="N14" s="515"/>
      <c r="O14" s="515"/>
      <c r="P14" s="515"/>
      <c r="Q14" s="516"/>
      <c r="R14" s="486">
        <v>1864</v>
      </c>
      <c r="S14" s="487"/>
      <c r="T14" s="487"/>
      <c r="U14" s="487"/>
      <c r="V14" s="488"/>
      <c r="W14" s="489"/>
      <c r="X14" s="401"/>
      <c r="Y14" s="401"/>
      <c r="Z14" s="401"/>
      <c r="AA14" s="401"/>
      <c r="AB14" s="402"/>
      <c r="AC14" s="479">
        <v>40</v>
      </c>
      <c r="AD14" s="480"/>
      <c r="AE14" s="480"/>
      <c r="AF14" s="480"/>
      <c r="AG14" s="481"/>
      <c r="AH14" s="479">
        <v>41.4</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131</v>
      </c>
      <c r="CE14" s="392"/>
      <c r="CF14" s="392"/>
      <c r="CG14" s="392"/>
      <c r="CH14" s="392"/>
      <c r="CI14" s="392"/>
      <c r="CJ14" s="392"/>
      <c r="CK14" s="392"/>
      <c r="CL14" s="392"/>
      <c r="CM14" s="392"/>
      <c r="CN14" s="392"/>
      <c r="CO14" s="392"/>
      <c r="CP14" s="392"/>
      <c r="CQ14" s="392"/>
      <c r="CR14" s="392"/>
      <c r="CS14" s="393"/>
      <c r="CT14" s="490" t="s">
        <v>122</v>
      </c>
      <c r="CU14" s="458"/>
      <c r="CV14" s="458"/>
      <c r="CW14" s="458"/>
      <c r="CX14" s="458"/>
      <c r="CY14" s="458"/>
      <c r="CZ14" s="458"/>
      <c r="DA14" s="459"/>
      <c r="DB14" s="490" t="s">
        <v>122</v>
      </c>
      <c r="DC14" s="458"/>
      <c r="DD14" s="458"/>
      <c r="DE14" s="458"/>
      <c r="DF14" s="458"/>
      <c r="DG14" s="458"/>
      <c r="DH14" s="458"/>
      <c r="DI14" s="459"/>
      <c r="DJ14" s="139"/>
      <c r="DK14" s="139"/>
      <c r="DL14" s="139"/>
      <c r="DM14" s="139"/>
      <c r="DN14" s="139"/>
      <c r="DO14" s="139"/>
    </row>
    <row r="15" spans="1:119" ht="18.75" customHeight="1" x14ac:dyDescent="0.15">
      <c r="A15" s="140"/>
      <c r="B15" s="500"/>
      <c r="C15" s="501"/>
      <c r="D15" s="501"/>
      <c r="E15" s="501"/>
      <c r="F15" s="501"/>
      <c r="G15" s="501"/>
      <c r="H15" s="501"/>
      <c r="I15" s="501"/>
      <c r="J15" s="501"/>
      <c r="K15" s="502"/>
      <c r="L15" s="150"/>
      <c r="M15" s="483" t="s">
        <v>124</v>
      </c>
      <c r="N15" s="484"/>
      <c r="O15" s="484"/>
      <c r="P15" s="484"/>
      <c r="Q15" s="485"/>
      <c r="R15" s="486">
        <v>1858</v>
      </c>
      <c r="S15" s="487"/>
      <c r="T15" s="487"/>
      <c r="U15" s="487"/>
      <c r="V15" s="488"/>
      <c r="W15" s="474" t="s">
        <v>132</v>
      </c>
      <c r="X15" s="398"/>
      <c r="Y15" s="398"/>
      <c r="Z15" s="398"/>
      <c r="AA15" s="398"/>
      <c r="AB15" s="399"/>
      <c r="AC15" s="361">
        <v>159</v>
      </c>
      <c r="AD15" s="362"/>
      <c r="AE15" s="362"/>
      <c r="AF15" s="362"/>
      <c r="AG15" s="363"/>
      <c r="AH15" s="361">
        <v>150</v>
      </c>
      <c r="AI15" s="362"/>
      <c r="AJ15" s="362"/>
      <c r="AK15" s="362"/>
      <c r="AL15" s="364"/>
      <c r="AM15" s="454"/>
      <c r="AN15" s="359"/>
      <c r="AO15" s="359"/>
      <c r="AP15" s="359"/>
      <c r="AQ15" s="359"/>
      <c r="AR15" s="359"/>
      <c r="AS15" s="359"/>
      <c r="AT15" s="360"/>
      <c r="AU15" s="442"/>
      <c r="AV15" s="443"/>
      <c r="AW15" s="443"/>
      <c r="AX15" s="443"/>
      <c r="AY15" s="377" t="s">
        <v>133</v>
      </c>
      <c r="AZ15" s="378"/>
      <c r="BA15" s="378"/>
      <c r="BB15" s="378"/>
      <c r="BC15" s="378"/>
      <c r="BD15" s="378"/>
      <c r="BE15" s="378"/>
      <c r="BF15" s="378"/>
      <c r="BG15" s="378"/>
      <c r="BH15" s="378"/>
      <c r="BI15" s="378"/>
      <c r="BJ15" s="378"/>
      <c r="BK15" s="378"/>
      <c r="BL15" s="378"/>
      <c r="BM15" s="379"/>
      <c r="BN15" s="380">
        <v>306190</v>
      </c>
      <c r="BO15" s="381"/>
      <c r="BP15" s="381"/>
      <c r="BQ15" s="381"/>
      <c r="BR15" s="381"/>
      <c r="BS15" s="381"/>
      <c r="BT15" s="381"/>
      <c r="BU15" s="382"/>
      <c r="BV15" s="380">
        <v>303183</v>
      </c>
      <c r="BW15" s="381"/>
      <c r="BX15" s="381"/>
      <c r="BY15" s="381"/>
      <c r="BZ15" s="381"/>
      <c r="CA15" s="381"/>
      <c r="CB15" s="381"/>
      <c r="CC15" s="382"/>
      <c r="CD15" s="491" t="s">
        <v>134</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00"/>
      <c r="C16" s="501"/>
      <c r="D16" s="501"/>
      <c r="E16" s="501"/>
      <c r="F16" s="501"/>
      <c r="G16" s="501"/>
      <c r="H16" s="501"/>
      <c r="I16" s="501"/>
      <c r="J16" s="501"/>
      <c r="K16" s="502"/>
      <c r="L16" s="476" t="s">
        <v>135</v>
      </c>
      <c r="M16" s="477"/>
      <c r="N16" s="477"/>
      <c r="O16" s="477"/>
      <c r="P16" s="477"/>
      <c r="Q16" s="478"/>
      <c r="R16" s="471" t="s">
        <v>136</v>
      </c>
      <c r="S16" s="472"/>
      <c r="T16" s="472"/>
      <c r="U16" s="472"/>
      <c r="V16" s="473"/>
      <c r="W16" s="489"/>
      <c r="X16" s="401"/>
      <c r="Y16" s="401"/>
      <c r="Z16" s="401"/>
      <c r="AA16" s="401"/>
      <c r="AB16" s="402"/>
      <c r="AC16" s="479">
        <v>16.399999999999999</v>
      </c>
      <c r="AD16" s="480"/>
      <c r="AE16" s="480"/>
      <c r="AF16" s="480"/>
      <c r="AG16" s="481"/>
      <c r="AH16" s="479">
        <v>15.8</v>
      </c>
      <c r="AI16" s="480"/>
      <c r="AJ16" s="480"/>
      <c r="AK16" s="480"/>
      <c r="AL16" s="482"/>
      <c r="AM16" s="454"/>
      <c r="AN16" s="359"/>
      <c r="AO16" s="359"/>
      <c r="AP16" s="359"/>
      <c r="AQ16" s="359"/>
      <c r="AR16" s="359"/>
      <c r="AS16" s="359"/>
      <c r="AT16" s="360"/>
      <c r="AU16" s="442"/>
      <c r="AV16" s="443"/>
      <c r="AW16" s="443"/>
      <c r="AX16" s="443"/>
      <c r="AY16" s="365" t="s">
        <v>137</v>
      </c>
      <c r="AZ16" s="366"/>
      <c r="BA16" s="366"/>
      <c r="BB16" s="366"/>
      <c r="BC16" s="366"/>
      <c r="BD16" s="366"/>
      <c r="BE16" s="366"/>
      <c r="BF16" s="366"/>
      <c r="BG16" s="366"/>
      <c r="BH16" s="366"/>
      <c r="BI16" s="366"/>
      <c r="BJ16" s="366"/>
      <c r="BK16" s="366"/>
      <c r="BL16" s="366"/>
      <c r="BM16" s="367"/>
      <c r="BN16" s="385">
        <v>1885420</v>
      </c>
      <c r="BO16" s="386"/>
      <c r="BP16" s="386"/>
      <c r="BQ16" s="386"/>
      <c r="BR16" s="386"/>
      <c r="BS16" s="386"/>
      <c r="BT16" s="386"/>
      <c r="BU16" s="387"/>
      <c r="BV16" s="385">
        <v>1903657</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x14ac:dyDescent="0.2">
      <c r="A17" s="140"/>
      <c r="B17" s="503"/>
      <c r="C17" s="504"/>
      <c r="D17" s="504"/>
      <c r="E17" s="504"/>
      <c r="F17" s="504"/>
      <c r="G17" s="504"/>
      <c r="H17" s="504"/>
      <c r="I17" s="504"/>
      <c r="J17" s="504"/>
      <c r="K17" s="505"/>
      <c r="L17" s="155"/>
      <c r="M17" s="468" t="s">
        <v>138</v>
      </c>
      <c r="N17" s="469"/>
      <c r="O17" s="469"/>
      <c r="P17" s="469"/>
      <c r="Q17" s="470"/>
      <c r="R17" s="471" t="s">
        <v>139</v>
      </c>
      <c r="S17" s="472"/>
      <c r="T17" s="472"/>
      <c r="U17" s="472"/>
      <c r="V17" s="473"/>
      <c r="W17" s="474" t="s">
        <v>140</v>
      </c>
      <c r="X17" s="398"/>
      <c r="Y17" s="398"/>
      <c r="Z17" s="398"/>
      <c r="AA17" s="398"/>
      <c r="AB17" s="399"/>
      <c r="AC17" s="361">
        <v>422</v>
      </c>
      <c r="AD17" s="362"/>
      <c r="AE17" s="362"/>
      <c r="AF17" s="362"/>
      <c r="AG17" s="363"/>
      <c r="AH17" s="361">
        <v>405</v>
      </c>
      <c r="AI17" s="362"/>
      <c r="AJ17" s="362"/>
      <c r="AK17" s="362"/>
      <c r="AL17" s="364"/>
      <c r="AM17" s="454"/>
      <c r="AN17" s="359"/>
      <c r="AO17" s="359"/>
      <c r="AP17" s="359"/>
      <c r="AQ17" s="359"/>
      <c r="AR17" s="359"/>
      <c r="AS17" s="359"/>
      <c r="AT17" s="360"/>
      <c r="AU17" s="442"/>
      <c r="AV17" s="443"/>
      <c r="AW17" s="443"/>
      <c r="AX17" s="443"/>
      <c r="AY17" s="365" t="s">
        <v>141</v>
      </c>
      <c r="AZ17" s="366"/>
      <c r="BA17" s="366"/>
      <c r="BB17" s="366"/>
      <c r="BC17" s="366"/>
      <c r="BD17" s="366"/>
      <c r="BE17" s="366"/>
      <c r="BF17" s="366"/>
      <c r="BG17" s="366"/>
      <c r="BH17" s="366"/>
      <c r="BI17" s="366"/>
      <c r="BJ17" s="366"/>
      <c r="BK17" s="366"/>
      <c r="BL17" s="366"/>
      <c r="BM17" s="367"/>
      <c r="BN17" s="385">
        <v>363999</v>
      </c>
      <c r="BO17" s="386"/>
      <c r="BP17" s="386"/>
      <c r="BQ17" s="386"/>
      <c r="BR17" s="386"/>
      <c r="BS17" s="386"/>
      <c r="BT17" s="386"/>
      <c r="BU17" s="387"/>
      <c r="BV17" s="385">
        <v>360650</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x14ac:dyDescent="0.2">
      <c r="A18" s="140"/>
      <c r="B18" s="447" t="s">
        <v>142</v>
      </c>
      <c r="C18" s="448"/>
      <c r="D18" s="448"/>
      <c r="E18" s="449"/>
      <c r="F18" s="449"/>
      <c r="G18" s="449"/>
      <c r="H18" s="449"/>
      <c r="I18" s="449"/>
      <c r="J18" s="449"/>
      <c r="K18" s="449"/>
      <c r="L18" s="450">
        <v>187.56</v>
      </c>
      <c r="M18" s="450"/>
      <c r="N18" s="450"/>
      <c r="O18" s="450"/>
      <c r="P18" s="450"/>
      <c r="Q18" s="450"/>
      <c r="R18" s="451"/>
      <c r="S18" s="451"/>
      <c r="T18" s="451"/>
      <c r="U18" s="451"/>
      <c r="V18" s="452"/>
      <c r="W18" s="466"/>
      <c r="X18" s="467"/>
      <c r="Y18" s="467"/>
      <c r="Z18" s="467"/>
      <c r="AA18" s="467"/>
      <c r="AB18" s="475"/>
      <c r="AC18" s="349">
        <v>43.6</v>
      </c>
      <c r="AD18" s="350"/>
      <c r="AE18" s="350"/>
      <c r="AF18" s="350"/>
      <c r="AG18" s="453"/>
      <c r="AH18" s="349">
        <v>42.8</v>
      </c>
      <c r="AI18" s="350"/>
      <c r="AJ18" s="350"/>
      <c r="AK18" s="350"/>
      <c r="AL18" s="351"/>
      <c r="AM18" s="454"/>
      <c r="AN18" s="359"/>
      <c r="AO18" s="359"/>
      <c r="AP18" s="359"/>
      <c r="AQ18" s="359"/>
      <c r="AR18" s="359"/>
      <c r="AS18" s="359"/>
      <c r="AT18" s="360"/>
      <c r="AU18" s="442"/>
      <c r="AV18" s="443"/>
      <c r="AW18" s="443"/>
      <c r="AX18" s="443"/>
      <c r="AY18" s="365" t="s">
        <v>143</v>
      </c>
      <c r="AZ18" s="366"/>
      <c r="BA18" s="366"/>
      <c r="BB18" s="366"/>
      <c r="BC18" s="366"/>
      <c r="BD18" s="366"/>
      <c r="BE18" s="366"/>
      <c r="BF18" s="366"/>
      <c r="BG18" s="366"/>
      <c r="BH18" s="366"/>
      <c r="BI18" s="366"/>
      <c r="BJ18" s="366"/>
      <c r="BK18" s="366"/>
      <c r="BL18" s="366"/>
      <c r="BM18" s="367"/>
      <c r="BN18" s="385">
        <v>1639927</v>
      </c>
      <c r="BO18" s="386"/>
      <c r="BP18" s="386"/>
      <c r="BQ18" s="386"/>
      <c r="BR18" s="386"/>
      <c r="BS18" s="386"/>
      <c r="BT18" s="386"/>
      <c r="BU18" s="387"/>
      <c r="BV18" s="385">
        <v>1727122</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x14ac:dyDescent="0.2">
      <c r="A19" s="140"/>
      <c r="B19" s="447" t="s">
        <v>144</v>
      </c>
      <c r="C19" s="448"/>
      <c r="D19" s="448"/>
      <c r="E19" s="449"/>
      <c r="F19" s="449"/>
      <c r="G19" s="449"/>
      <c r="H19" s="449"/>
      <c r="I19" s="449"/>
      <c r="J19" s="449"/>
      <c r="K19" s="449"/>
      <c r="L19" s="455">
        <v>9</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145</v>
      </c>
      <c r="AZ19" s="366"/>
      <c r="BA19" s="366"/>
      <c r="BB19" s="366"/>
      <c r="BC19" s="366"/>
      <c r="BD19" s="366"/>
      <c r="BE19" s="366"/>
      <c r="BF19" s="366"/>
      <c r="BG19" s="366"/>
      <c r="BH19" s="366"/>
      <c r="BI19" s="366"/>
      <c r="BJ19" s="366"/>
      <c r="BK19" s="366"/>
      <c r="BL19" s="366"/>
      <c r="BM19" s="367"/>
      <c r="BN19" s="385">
        <v>2528855</v>
      </c>
      <c r="BO19" s="386"/>
      <c r="BP19" s="386"/>
      <c r="BQ19" s="386"/>
      <c r="BR19" s="386"/>
      <c r="BS19" s="386"/>
      <c r="BT19" s="386"/>
      <c r="BU19" s="387"/>
      <c r="BV19" s="385">
        <v>2591609</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x14ac:dyDescent="0.2">
      <c r="A20" s="140"/>
      <c r="B20" s="447" t="s">
        <v>146</v>
      </c>
      <c r="C20" s="448"/>
      <c r="D20" s="448"/>
      <c r="E20" s="449"/>
      <c r="F20" s="449"/>
      <c r="G20" s="449"/>
      <c r="H20" s="449"/>
      <c r="I20" s="449"/>
      <c r="J20" s="449"/>
      <c r="K20" s="449"/>
      <c r="L20" s="455">
        <v>688</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x14ac:dyDescent="0.15">
      <c r="A21" s="140"/>
      <c r="B21" s="444" t="s">
        <v>147</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x14ac:dyDescent="0.2">
      <c r="A22" s="140"/>
      <c r="B22" s="414" t="s">
        <v>148</v>
      </c>
      <c r="C22" s="415"/>
      <c r="D22" s="416"/>
      <c r="E22" s="423" t="s">
        <v>1</v>
      </c>
      <c r="F22" s="398"/>
      <c r="G22" s="398"/>
      <c r="H22" s="398"/>
      <c r="I22" s="398"/>
      <c r="J22" s="398"/>
      <c r="K22" s="399"/>
      <c r="L22" s="423" t="s">
        <v>149</v>
      </c>
      <c r="M22" s="398"/>
      <c r="N22" s="398"/>
      <c r="O22" s="398"/>
      <c r="P22" s="399"/>
      <c r="Q22" s="408" t="s">
        <v>150</v>
      </c>
      <c r="R22" s="409"/>
      <c r="S22" s="409"/>
      <c r="T22" s="409"/>
      <c r="U22" s="409"/>
      <c r="V22" s="424"/>
      <c r="W22" s="426" t="s">
        <v>151</v>
      </c>
      <c r="X22" s="415"/>
      <c r="Y22" s="416"/>
      <c r="Z22" s="423" t="s">
        <v>1</v>
      </c>
      <c r="AA22" s="398"/>
      <c r="AB22" s="398"/>
      <c r="AC22" s="398"/>
      <c r="AD22" s="398"/>
      <c r="AE22" s="398"/>
      <c r="AF22" s="398"/>
      <c r="AG22" s="399"/>
      <c r="AH22" s="397" t="s">
        <v>152</v>
      </c>
      <c r="AI22" s="398"/>
      <c r="AJ22" s="398"/>
      <c r="AK22" s="398"/>
      <c r="AL22" s="399"/>
      <c r="AM22" s="397" t="s">
        <v>153</v>
      </c>
      <c r="AN22" s="403"/>
      <c r="AO22" s="403"/>
      <c r="AP22" s="403"/>
      <c r="AQ22" s="403"/>
      <c r="AR22" s="404"/>
      <c r="AS22" s="408" t="s">
        <v>150</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x14ac:dyDescent="0.15">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154</v>
      </c>
      <c r="AZ23" s="378"/>
      <c r="BA23" s="378"/>
      <c r="BB23" s="378"/>
      <c r="BC23" s="378"/>
      <c r="BD23" s="378"/>
      <c r="BE23" s="378"/>
      <c r="BF23" s="378"/>
      <c r="BG23" s="378"/>
      <c r="BH23" s="378"/>
      <c r="BI23" s="378"/>
      <c r="BJ23" s="378"/>
      <c r="BK23" s="378"/>
      <c r="BL23" s="378"/>
      <c r="BM23" s="379"/>
      <c r="BN23" s="385">
        <v>2863754</v>
      </c>
      <c r="BO23" s="386"/>
      <c r="BP23" s="386"/>
      <c r="BQ23" s="386"/>
      <c r="BR23" s="386"/>
      <c r="BS23" s="386"/>
      <c r="BT23" s="386"/>
      <c r="BU23" s="387"/>
      <c r="BV23" s="385">
        <v>2946286</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x14ac:dyDescent="0.2">
      <c r="A24" s="140"/>
      <c r="B24" s="417"/>
      <c r="C24" s="418"/>
      <c r="D24" s="419"/>
      <c r="E24" s="358" t="s">
        <v>155</v>
      </c>
      <c r="F24" s="359"/>
      <c r="G24" s="359"/>
      <c r="H24" s="359"/>
      <c r="I24" s="359"/>
      <c r="J24" s="359"/>
      <c r="K24" s="360"/>
      <c r="L24" s="361">
        <v>1</v>
      </c>
      <c r="M24" s="362"/>
      <c r="N24" s="362"/>
      <c r="O24" s="362"/>
      <c r="P24" s="363"/>
      <c r="Q24" s="361">
        <v>6560</v>
      </c>
      <c r="R24" s="362"/>
      <c r="S24" s="362"/>
      <c r="T24" s="362"/>
      <c r="U24" s="362"/>
      <c r="V24" s="363"/>
      <c r="W24" s="427"/>
      <c r="X24" s="418"/>
      <c r="Y24" s="419"/>
      <c r="Z24" s="358" t="s">
        <v>156</v>
      </c>
      <c r="AA24" s="359"/>
      <c r="AB24" s="359"/>
      <c r="AC24" s="359"/>
      <c r="AD24" s="359"/>
      <c r="AE24" s="359"/>
      <c r="AF24" s="359"/>
      <c r="AG24" s="360"/>
      <c r="AH24" s="361">
        <v>48</v>
      </c>
      <c r="AI24" s="362"/>
      <c r="AJ24" s="362"/>
      <c r="AK24" s="362"/>
      <c r="AL24" s="363"/>
      <c r="AM24" s="361">
        <v>148224</v>
      </c>
      <c r="AN24" s="362"/>
      <c r="AO24" s="362"/>
      <c r="AP24" s="362"/>
      <c r="AQ24" s="362"/>
      <c r="AR24" s="363"/>
      <c r="AS24" s="361">
        <v>3088</v>
      </c>
      <c r="AT24" s="362"/>
      <c r="AU24" s="362"/>
      <c r="AV24" s="362"/>
      <c r="AW24" s="362"/>
      <c r="AX24" s="364"/>
      <c r="AY24" s="352" t="s">
        <v>157</v>
      </c>
      <c r="AZ24" s="353"/>
      <c r="BA24" s="353"/>
      <c r="BB24" s="353"/>
      <c r="BC24" s="353"/>
      <c r="BD24" s="353"/>
      <c r="BE24" s="353"/>
      <c r="BF24" s="353"/>
      <c r="BG24" s="353"/>
      <c r="BH24" s="353"/>
      <c r="BI24" s="353"/>
      <c r="BJ24" s="353"/>
      <c r="BK24" s="353"/>
      <c r="BL24" s="353"/>
      <c r="BM24" s="354"/>
      <c r="BN24" s="385">
        <v>2777770</v>
      </c>
      <c r="BO24" s="386"/>
      <c r="BP24" s="386"/>
      <c r="BQ24" s="386"/>
      <c r="BR24" s="386"/>
      <c r="BS24" s="386"/>
      <c r="BT24" s="386"/>
      <c r="BU24" s="387"/>
      <c r="BV24" s="385">
        <v>2852716</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x14ac:dyDescent="0.15">
      <c r="A25" s="140"/>
      <c r="B25" s="417"/>
      <c r="C25" s="418"/>
      <c r="D25" s="419"/>
      <c r="E25" s="358" t="s">
        <v>158</v>
      </c>
      <c r="F25" s="359"/>
      <c r="G25" s="359"/>
      <c r="H25" s="359"/>
      <c r="I25" s="359"/>
      <c r="J25" s="359"/>
      <c r="K25" s="360"/>
      <c r="L25" s="361">
        <v>1</v>
      </c>
      <c r="M25" s="362"/>
      <c r="N25" s="362"/>
      <c r="O25" s="362"/>
      <c r="P25" s="363"/>
      <c r="Q25" s="361">
        <v>5290</v>
      </c>
      <c r="R25" s="362"/>
      <c r="S25" s="362"/>
      <c r="T25" s="362"/>
      <c r="U25" s="362"/>
      <c r="V25" s="363"/>
      <c r="W25" s="427"/>
      <c r="X25" s="418"/>
      <c r="Y25" s="419"/>
      <c r="Z25" s="358" t="s">
        <v>159</v>
      </c>
      <c r="AA25" s="359"/>
      <c r="AB25" s="359"/>
      <c r="AC25" s="359"/>
      <c r="AD25" s="359"/>
      <c r="AE25" s="359"/>
      <c r="AF25" s="359"/>
      <c r="AG25" s="360"/>
      <c r="AH25" s="361" t="s">
        <v>122</v>
      </c>
      <c r="AI25" s="362"/>
      <c r="AJ25" s="362"/>
      <c r="AK25" s="362"/>
      <c r="AL25" s="363"/>
      <c r="AM25" s="361" t="s">
        <v>122</v>
      </c>
      <c r="AN25" s="362"/>
      <c r="AO25" s="362"/>
      <c r="AP25" s="362"/>
      <c r="AQ25" s="362"/>
      <c r="AR25" s="363"/>
      <c r="AS25" s="361" t="s">
        <v>122</v>
      </c>
      <c r="AT25" s="362"/>
      <c r="AU25" s="362"/>
      <c r="AV25" s="362"/>
      <c r="AW25" s="362"/>
      <c r="AX25" s="364"/>
      <c r="AY25" s="377" t="s">
        <v>160</v>
      </c>
      <c r="AZ25" s="378"/>
      <c r="BA25" s="378"/>
      <c r="BB25" s="378"/>
      <c r="BC25" s="378"/>
      <c r="BD25" s="378"/>
      <c r="BE25" s="378"/>
      <c r="BF25" s="378"/>
      <c r="BG25" s="378"/>
      <c r="BH25" s="378"/>
      <c r="BI25" s="378"/>
      <c r="BJ25" s="378"/>
      <c r="BK25" s="378"/>
      <c r="BL25" s="378"/>
      <c r="BM25" s="379"/>
      <c r="BN25" s="380">
        <v>72923</v>
      </c>
      <c r="BO25" s="381"/>
      <c r="BP25" s="381"/>
      <c r="BQ25" s="381"/>
      <c r="BR25" s="381"/>
      <c r="BS25" s="381"/>
      <c r="BT25" s="381"/>
      <c r="BU25" s="382"/>
      <c r="BV25" s="380">
        <v>72923</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x14ac:dyDescent="0.15">
      <c r="A26" s="140"/>
      <c r="B26" s="417"/>
      <c r="C26" s="418"/>
      <c r="D26" s="419"/>
      <c r="E26" s="358" t="s">
        <v>161</v>
      </c>
      <c r="F26" s="359"/>
      <c r="G26" s="359"/>
      <c r="H26" s="359"/>
      <c r="I26" s="359"/>
      <c r="J26" s="359"/>
      <c r="K26" s="360"/>
      <c r="L26" s="361">
        <v>1</v>
      </c>
      <c r="M26" s="362"/>
      <c r="N26" s="362"/>
      <c r="O26" s="362"/>
      <c r="P26" s="363"/>
      <c r="Q26" s="361">
        <v>5050</v>
      </c>
      <c r="R26" s="362"/>
      <c r="S26" s="362"/>
      <c r="T26" s="362"/>
      <c r="U26" s="362"/>
      <c r="V26" s="363"/>
      <c r="W26" s="427"/>
      <c r="X26" s="418"/>
      <c r="Y26" s="419"/>
      <c r="Z26" s="358" t="s">
        <v>162</v>
      </c>
      <c r="AA26" s="440"/>
      <c r="AB26" s="440"/>
      <c r="AC26" s="440"/>
      <c r="AD26" s="440"/>
      <c r="AE26" s="440"/>
      <c r="AF26" s="440"/>
      <c r="AG26" s="441"/>
      <c r="AH26" s="361">
        <v>1</v>
      </c>
      <c r="AI26" s="362"/>
      <c r="AJ26" s="362"/>
      <c r="AK26" s="362"/>
      <c r="AL26" s="363"/>
      <c r="AM26" s="361" t="s">
        <v>163</v>
      </c>
      <c r="AN26" s="362"/>
      <c r="AO26" s="362"/>
      <c r="AP26" s="362"/>
      <c r="AQ26" s="362"/>
      <c r="AR26" s="363"/>
      <c r="AS26" s="361" t="s">
        <v>163</v>
      </c>
      <c r="AT26" s="362"/>
      <c r="AU26" s="362"/>
      <c r="AV26" s="362"/>
      <c r="AW26" s="362"/>
      <c r="AX26" s="364"/>
      <c r="AY26" s="394" t="s">
        <v>164</v>
      </c>
      <c r="AZ26" s="395"/>
      <c r="BA26" s="395"/>
      <c r="BB26" s="395"/>
      <c r="BC26" s="395"/>
      <c r="BD26" s="395"/>
      <c r="BE26" s="395"/>
      <c r="BF26" s="395"/>
      <c r="BG26" s="395"/>
      <c r="BH26" s="395"/>
      <c r="BI26" s="395"/>
      <c r="BJ26" s="395"/>
      <c r="BK26" s="395"/>
      <c r="BL26" s="395"/>
      <c r="BM26" s="396"/>
      <c r="BN26" s="385" t="s">
        <v>122</v>
      </c>
      <c r="BO26" s="386"/>
      <c r="BP26" s="386"/>
      <c r="BQ26" s="386"/>
      <c r="BR26" s="386"/>
      <c r="BS26" s="386"/>
      <c r="BT26" s="386"/>
      <c r="BU26" s="387"/>
      <c r="BV26" s="385" t="s">
        <v>122</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x14ac:dyDescent="0.2">
      <c r="A27" s="140"/>
      <c r="B27" s="417"/>
      <c r="C27" s="418"/>
      <c r="D27" s="419"/>
      <c r="E27" s="358" t="s">
        <v>165</v>
      </c>
      <c r="F27" s="359"/>
      <c r="G27" s="359"/>
      <c r="H27" s="359"/>
      <c r="I27" s="359"/>
      <c r="J27" s="359"/>
      <c r="K27" s="360"/>
      <c r="L27" s="361">
        <v>1</v>
      </c>
      <c r="M27" s="362"/>
      <c r="N27" s="362"/>
      <c r="O27" s="362"/>
      <c r="P27" s="363"/>
      <c r="Q27" s="361">
        <v>2720</v>
      </c>
      <c r="R27" s="362"/>
      <c r="S27" s="362"/>
      <c r="T27" s="362"/>
      <c r="U27" s="362"/>
      <c r="V27" s="363"/>
      <c r="W27" s="427"/>
      <c r="X27" s="418"/>
      <c r="Y27" s="419"/>
      <c r="Z27" s="358" t="s">
        <v>166</v>
      </c>
      <c r="AA27" s="359"/>
      <c r="AB27" s="359"/>
      <c r="AC27" s="359"/>
      <c r="AD27" s="359"/>
      <c r="AE27" s="359"/>
      <c r="AF27" s="359"/>
      <c r="AG27" s="360"/>
      <c r="AH27" s="361">
        <v>3</v>
      </c>
      <c r="AI27" s="362"/>
      <c r="AJ27" s="362"/>
      <c r="AK27" s="362"/>
      <c r="AL27" s="363"/>
      <c r="AM27" s="361">
        <v>6573</v>
      </c>
      <c r="AN27" s="362"/>
      <c r="AO27" s="362"/>
      <c r="AP27" s="362"/>
      <c r="AQ27" s="362"/>
      <c r="AR27" s="363"/>
      <c r="AS27" s="361">
        <v>2191</v>
      </c>
      <c r="AT27" s="362"/>
      <c r="AU27" s="362"/>
      <c r="AV27" s="362"/>
      <c r="AW27" s="362"/>
      <c r="AX27" s="364"/>
      <c r="AY27" s="391" t="s">
        <v>167</v>
      </c>
      <c r="AZ27" s="392"/>
      <c r="BA27" s="392"/>
      <c r="BB27" s="392"/>
      <c r="BC27" s="392"/>
      <c r="BD27" s="392"/>
      <c r="BE27" s="392"/>
      <c r="BF27" s="392"/>
      <c r="BG27" s="392"/>
      <c r="BH27" s="392"/>
      <c r="BI27" s="392"/>
      <c r="BJ27" s="392"/>
      <c r="BK27" s="392"/>
      <c r="BL27" s="392"/>
      <c r="BM27" s="393"/>
      <c r="BN27" s="388">
        <v>123450</v>
      </c>
      <c r="BO27" s="389"/>
      <c r="BP27" s="389"/>
      <c r="BQ27" s="389"/>
      <c r="BR27" s="389"/>
      <c r="BS27" s="389"/>
      <c r="BT27" s="389"/>
      <c r="BU27" s="390"/>
      <c r="BV27" s="388">
        <v>123450</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x14ac:dyDescent="0.15">
      <c r="A28" s="140"/>
      <c r="B28" s="417"/>
      <c r="C28" s="418"/>
      <c r="D28" s="419"/>
      <c r="E28" s="358" t="s">
        <v>168</v>
      </c>
      <c r="F28" s="359"/>
      <c r="G28" s="359"/>
      <c r="H28" s="359"/>
      <c r="I28" s="359"/>
      <c r="J28" s="359"/>
      <c r="K28" s="360"/>
      <c r="L28" s="361">
        <v>1</v>
      </c>
      <c r="M28" s="362"/>
      <c r="N28" s="362"/>
      <c r="O28" s="362"/>
      <c r="P28" s="363"/>
      <c r="Q28" s="361">
        <v>2030</v>
      </c>
      <c r="R28" s="362"/>
      <c r="S28" s="362"/>
      <c r="T28" s="362"/>
      <c r="U28" s="362"/>
      <c r="V28" s="363"/>
      <c r="W28" s="427"/>
      <c r="X28" s="418"/>
      <c r="Y28" s="419"/>
      <c r="Z28" s="358" t="s">
        <v>169</v>
      </c>
      <c r="AA28" s="359"/>
      <c r="AB28" s="359"/>
      <c r="AC28" s="359"/>
      <c r="AD28" s="359"/>
      <c r="AE28" s="359"/>
      <c r="AF28" s="359"/>
      <c r="AG28" s="360"/>
      <c r="AH28" s="361" t="s">
        <v>122</v>
      </c>
      <c r="AI28" s="362"/>
      <c r="AJ28" s="362"/>
      <c r="AK28" s="362"/>
      <c r="AL28" s="363"/>
      <c r="AM28" s="361" t="s">
        <v>122</v>
      </c>
      <c r="AN28" s="362"/>
      <c r="AO28" s="362"/>
      <c r="AP28" s="362"/>
      <c r="AQ28" s="362"/>
      <c r="AR28" s="363"/>
      <c r="AS28" s="361" t="s">
        <v>122</v>
      </c>
      <c r="AT28" s="362"/>
      <c r="AU28" s="362"/>
      <c r="AV28" s="362"/>
      <c r="AW28" s="362"/>
      <c r="AX28" s="364"/>
      <c r="AY28" s="368" t="s">
        <v>170</v>
      </c>
      <c r="AZ28" s="369"/>
      <c r="BA28" s="369"/>
      <c r="BB28" s="370"/>
      <c r="BC28" s="377" t="s">
        <v>171</v>
      </c>
      <c r="BD28" s="378"/>
      <c r="BE28" s="378"/>
      <c r="BF28" s="378"/>
      <c r="BG28" s="378"/>
      <c r="BH28" s="378"/>
      <c r="BI28" s="378"/>
      <c r="BJ28" s="378"/>
      <c r="BK28" s="378"/>
      <c r="BL28" s="378"/>
      <c r="BM28" s="379"/>
      <c r="BN28" s="380">
        <v>1046268</v>
      </c>
      <c r="BO28" s="381"/>
      <c r="BP28" s="381"/>
      <c r="BQ28" s="381"/>
      <c r="BR28" s="381"/>
      <c r="BS28" s="381"/>
      <c r="BT28" s="381"/>
      <c r="BU28" s="382"/>
      <c r="BV28" s="380">
        <v>1012816</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x14ac:dyDescent="0.15">
      <c r="A29" s="140"/>
      <c r="B29" s="417"/>
      <c r="C29" s="418"/>
      <c r="D29" s="419"/>
      <c r="E29" s="358" t="s">
        <v>172</v>
      </c>
      <c r="F29" s="359"/>
      <c r="G29" s="359"/>
      <c r="H29" s="359"/>
      <c r="I29" s="359"/>
      <c r="J29" s="359"/>
      <c r="K29" s="360"/>
      <c r="L29" s="361">
        <v>6</v>
      </c>
      <c r="M29" s="362"/>
      <c r="N29" s="362"/>
      <c r="O29" s="362"/>
      <c r="P29" s="363"/>
      <c r="Q29" s="361">
        <v>1880</v>
      </c>
      <c r="R29" s="362"/>
      <c r="S29" s="362"/>
      <c r="T29" s="362"/>
      <c r="U29" s="362"/>
      <c r="V29" s="363"/>
      <c r="W29" s="428"/>
      <c r="X29" s="429"/>
      <c r="Y29" s="430"/>
      <c r="Z29" s="358" t="s">
        <v>173</v>
      </c>
      <c r="AA29" s="359"/>
      <c r="AB29" s="359"/>
      <c r="AC29" s="359"/>
      <c r="AD29" s="359"/>
      <c r="AE29" s="359"/>
      <c r="AF29" s="359"/>
      <c r="AG29" s="360"/>
      <c r="AH29" s="361">
        <v>51</v>
      </c>
      <c r="AI29" s="362"/>
      <c r="AJ29" s="362"/>
      <c r="AK29" s="362"/>
      <c r="AL29" s="363"/>
      <c r="AM29" s="361">
        <v>154797</v>
      </c>
      <c r="AN29" s="362"/>
      <c r="AO29" s="362"/>
      <c r="AP29" s="362"/>
      <c r="AQ29" s="362"/>
      <c r="AR29" s="363"/>
      <c r="AS29" s="361">
        <v>3035</v>
      </c>
      <c r="AT29" s="362"/>
      <c r="AU29" s="362"/>
      <c r="AV29" s="362"/>
      <c r="AW29" s="362"/>
      <c r="AX29" s="364"/>
      <c r="AY29" s="371"/>
      <c r="AZ29" s="372"/>
      <c r="BA29" s="372"/>
      <c r="BB29" s="373"/>
      <c r="BC29" s="365" t="s">
        <v>174</v>
      </c>
      <c r="BD29" s="366"/>
      <c r="BE29" s="366"/>
      <c r="BF29" s="366"/>
      <c r="BG29" s="366"/>
      <c r="BH29" s="366"/>
      <c r="BI29" s="366"/>
      <c r="BJ29" s="366"/>
      <c r="BK29" s="366"/>
      <c r="BL29" s="366"/>
      <c r="BM29" s="367"/>
      <c r="BN29" s="385">
        <v>33074</v>
      </c>
      <c r="BO29" s="386"/>
      <c r="BP29" s="386"/>
      <c r="BQ29" s="386"/>
      <c r="BR29" s="386"/>
      <c r="BS29" s="386"/>
      <c r="BT29" s="386"/>
      <c r="BU29" s="387"/>
      <c r="BV29" s="385">
        <v>33049</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x14ac:dyDescent="0.2">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175</v>
      </c>
      <c r="X30" s="438"/>
      <c r="Y30" s="438"/>
      <c r="Z30" s="438"/>
      <c r="AA30" s="438"/>
      <c r="AB30" s="438"/>
      <c r="AC30" s="438"/>
      <c r="AD30" s="438"/>
      <c r="AE30" s="438"/>
      <c r="AF30" s="438"/>
      <c r="AG30" s="439"/>
      <c r="AH30" s="349">
        <v>92</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176</v>
      </c>
      <c r="BD30" s="353"/>
      <c r="BE30" s="353"/>
      <c r="BF30" s="353"/>
      <c r="BG30" s="353"/>
      <c r="BH30" s="353"/>
      <c r="BI30" s="353"/>
      <c r="BJ30" s="353"/>
      <c r="BK30" s="353"/>
      <c r="BL30" s="353"/>
      <c r="BM30" s="354"/>
      <c r="BN30" s="388">
        <v>2493763</v>
      </c>
      <c r="BO30" s="389"/>
      <c r="BP30" s="389"/>
      <c r="BQ30" s="389"/>
      <c r="BR30" s="389"/>
      <c r="BS30" s="389"/>
      <c r="BT30" s="389"/>
      <c r="BU30" s="390"/>
      <c r="BV30" s="388">
        <v>2340081</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177</v>
      </c>
      <c r="D32" s="167"/>
      <c r="E32" s="167"/>
      <c r="F32" s="164"/>
      <c r="G32" s="164"/>
      <c r="H32" s="164"/>
      <c r="I32" s="164"/>
      <c r="J32" s="164"/>
      <c r="K32" s="164"/>
      <c r="L32" s="164"/>
      <c r="M32" s="164"/>
      <c r="N32" s="164"/>
      <c r="O32" s="164"/>
      <c r="P32" s="164"/>
      <c r="Q32" s="164"/>
      <c r="R32" s="164"/>
      <c r="S32" s="164"/>
      <c r="T32" s="164"/>
      <c r="U32" s="164" t="s">
        <v>178</v>
      </c>
      <c r="V32" s="164"/>
      <c r="W32" s="164"/>
      <c r="X32" s="164"/>
      <c r="Y32" s="164"/>
      <c r="Z32" s="164"/>
      <c r="AA32" s="164"/>
      <c r="AB32" s="164"/>
      <c r="AC32" s="164"/>
      <c r="AD32" s="164"/>
      <c r="AE32" s="164"/>
      <c r="AF32" s="164"/>
      <c r="AG32" s="164"/>
      <c r="AH32" s="164"/>
      <c r="AI32" s="164"/>
      <c r="AJ32" s="164"/>
      <c r="AK32" s="164"/>
      <c r="AL32" s="164"/>
      <c r="AM32" s="168" t="s">
        <v>179</v>
      </c>
      <c r="AN32" s="164"/>
      <c r="AO32" s="164"/>
      <c r="AP32" s="164"/>
      <c r="AQ32" s="164"/>
      <c r="AR32" s="164"/>
      <c r="AS32" s="168"/>
      <c r="AT32" s="168"/>
      <c r="AU32" s="168"/>
      <c r="AV32" s="168"/>
      <c r="AW32" s="168"/>
      <c r="AX32" s="168"/>
      <c r="AY32" s="168"/>
      <c r="AZ32" s="168"/>
      <c r="BA32" s="168"/>
      <c r="BB32" s="164"/>
      <c r="BC32" s="168"/>
      <c r="BD32" s="164"/>
      <c r="BE32" s="168" t="s">
        <v>180</v>
      </c>
      <c r="BF32" s="164"/>
      <c r="BG32" s="164"/>
      <c r="BH32" s="164"/>
      <c r="BI32" s="164"/>
      <c r="BJ32" s="168"/>
      <c r="BK32" s="168"/>
      <c r="BL32" s="168"/>
      <c r="BM32" s="168"/>
      <c r="BN32" s="168"/>
      <c r="BO32" s="168"/>
      <c r="BP32" s="168"/>
      <c r="BQ32" s="168"/>
      <c r="BR32" s="164"/>
      <c r="BS32" s="164"/>
      <c r="BT32" s="164"/>
      <c r="BU32" s="164"/>
      <c r="BV32" s="164"/>
      <c r="BW32" s="164" t="s">
        <v>181</v>
      </c>
      <c r="BX32" s="164"/>
      <c r="BY32" s="164"/>
      <c r="BZ32" s="164"/>
      <c r="CA32" s="164"/>
      <c r="CB32" s="168"/>
      <c r="CC32" s="168"/>
      <c r="CD32" s="168"/>
      <c r="CE32" s="168"/>
      <c r="CF32" s="168"/>
      <c r="CG32" s="168"/>
      <c r="CH32" s="168"/>
      <c r="CI32" s="168"/>
      <c r="CJ32" s="168"/>
      <c r="CK32" s="168"/>
      <c r="CL32" s="168"/>
      <c r="CM32" s="168"/>
      <c r="CN32" s="168"/>
      <c r="CO32" s="168" t="s">
        <v>182</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48" t="s">
        <v>183</v>
      </c>
      <c r="D33" s="348"/>
      <c r="E33" s="347" t="s">
        <v>184</v>
      </c>
      <c r="F33" s="347"/>
      <c r="G33" s="347"/>
      <c r="H33" s="347"/>
      <c r="I33" s="347"/>
      <c r="J33" s="347"/>
      <c r="K33" s="347"/>
      <c r="L33" s="347"/>
      <c r="M33" s="347"/>
      <c r="N33" s="347"/>
      <c r="O33" s="347"/>
      <c r="P33" s="347"/>
      <c r="Q33" s="347"/>
      <c r="R33" s="347"/>
      <c r="S33" s="347"/>
      <c r="T33" s="169"/>
      <c r="U33" s="348" t="s">
        <v>183</v>
      </c>
      <c r="V33" s="348"/>
      <c r="W33" s="347" t="s">
        <v>184</v>
      </c>
      <c r="X33" s="347"/>
      <c r="Y33" s="347"/>
      <c r="Z33" s="347"/>
      <c r="AA33" s="347"/>
      <c r="AB33" s="347"/>
      <c r="AC33" s="347"/>
      <c r="AD33" s="347"/>
      <c r="AE33" s="347"/>
      <c r="AF33" s="347"/>
      <c r="AG33" s="347"/>
      <c r="AH33" s="347"/>
      <c r="AI33" s="347"/>
      <c r="AJ33" s="347"/>
      <c r="AK33" s="347"/>
      <c r="AL33" s="169"/>
      <c r="AM33" s="348" t="s">
        <v>183</v>
      </c>
      <c r="AN33" s="348"/>
      <c r="AO33" s="347" t="s">
        <v>184</v>
      </c>
      <c r="AP33" s="347"/>
      <c r="AQ33" s="347"/>
      <c r="AR33" s="347"/>
      <c r="AS33" s="347"/>
      <c r="AT33" s="347"/>
      <c r="AU33" s="347"/>
      <c r="AV33" s="347"/>
      <c r="AW33" s="347"/>
      <c r="AX33" s="347"/>
      <c r="AY33" s="347"/>
      <c r="AZ33" s="347"/>
      <c r="BA33" s="347"/>
      <c r="BB33" s="347"/>
      <c r="BC33" s="347"/>
      <c r="BD33" s="170"/>
      <c r="BE33" s="347" t="s">
        <v>185</v>
      </c>
      <c r="BF33" s="347"/>
      <c r="BG33" s="347" t="s">
        <v>186</v>
      </c>
      <c r="BH33" s="347"/>
      <c r="BI33" s="347"/>
      <c r="BJ33" s="347"/>
      <c r="BK33" s="347"/>
      <c r="BL33" s="347"/>
      <c r="BM33" s="347"/>
      <c r="BN33" s="347"/>
      <c r="BO33" s="347"/>
      <c r="BP33" s="347"/>
      <c r="BQ33" s="347"/>
      <c r="BR33" s="347"/>
      <c r="BS33" s="347"/>
      <c r="BT33" s="347"/>
      <c r="BU33" s="347"/>
      <c r="BV33" s="170"/>
      <c r="BW33" s="348" t="s">
        <v>185</v>
      </c>
      <c r="BX33" s="348"/>
      <c r="BY33" s="347" t="s">
        <v>187</v>
      </c>
      <c r="BZ33" s="347"/>
      <c r="CA33" s="347"/>
      <c r="CB33" s="347"/>
      <c r="CC33" s="347"/>
      <c r="CD33" s="347"/>
      <c r="CE33" s="347"/>
      <c r="CF33" s="347"/>
      <c r="CG33" s="347"/>
      <c r="CH33" s="347"/>
      <c r="CI33" s="347"/>
      <c r="CJ33" s="347"/>
      <c r="CK33" s="347"/>
      <c r="CL33" s="347"/>
      <c r="CM33" s="347"/>
      <c r="CN33" s="169"/>
      <c r="CO33" s="348" t="s">
        <v>183</v>
      </c>
      <c r="CP33" s="348"/>
      <c r="CQ33" s="347" t="s">
        <v>188</v>
      </c>
      <c r="CR33" s="347"/>
      <c r="CS33" s="347"/>
      <c r="CT33" s="347"/>
      <c r="CU33" s="347"/>
      <c r="CV33" s="347"/>
      <c r="CW33" s="347"/>
      <c r="CX33" s="347"/>
      <c r="CY33" s="347"/>
      <c r="CZ33" s="347"/>
      <c r="DA33" s="347"/>
      <c r="DB33" s="347"/>
      <c r="DC33" s="347"/>
      <c r="DD33" s="347"/>
      <c r="DE33" s="347"/>
      <c r="DF33" s="169"/>
      <c r="DG33" s="347" t="s">
        <v>189</v>
      </c>
      <c r="DH33" s="347"/>
      <c r="DI33" s="171"/>
      <c r="DJ33" s="139"/>
      <c r="DK33" s="139"/>
      <c r="DL33" s="139"/>
      <c r="DM33" s="139"/>
      <c r="DN33" s="139"/>
      <c r="DO33" s="139"/>
    </row>
    <row r="34" spans="1:119" ht="32.25" customHeight="1" x14ac:dyDescent="0.15">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2</v>
      </c>
      <c r="V34" s="345"/>
      <c r="W34" s="344" t="str">
        <f>IF('各会計、関係団体の財政状況及び健全化判断比率'!B28="","",'各会計、関係団体の財政状況及び健全化判断比率'!B28)</f>
        <v>国民健康保険特別会計</v>
      </c>
      <c r="X34" s="344"/>
      <c r="Y34" s="344"/>
      <c r="Z34" s="344"/>
      <c r="AA34" s="344"/>
      <c r="AB34" s="344"/>
      <c r="AC34" s="344"/>
      <c r="AD34" s="344"/>
      <c r="AE34" s="344"/>
      <c r="AF34" s="344"/>
      <c r="AG34" s="344"/>
      <c r="AH34" s="344"/>
      <c r="AI34" s="344"/>
      <c r="AJ34" s="344"/>
      <c r="AK34" s="344"/>
      <c r="AL34" s="167"/>
      <c r="AM34" s="345" t="str">
        <f>IF(AO34="","",MAX(C34:D43,U34:V43)+1)</f>
        <v/>
      </c>
      <c r="AN34" s="345"/>
      <c r="AO34" s="344"/>
      <c r="AP34" s="344"/>
      <c r="AQ34" s="344"/>
      <c r="AR34" s="344"/>
      <c r="AS34" s="344"/>
      <c r="AT34" s="344"/>
      <c r="AU34" s="344"/>
      <c r="AV34" s="344"/>
      <c r="AW34" s="344"/>
      <c r="AX34" s="344"/>
      <c r="AY34" s="344"/>
      <c r="AZ34" s="344"/>
      <c r="BA34" s="344"/>
      <c r="BB34" s="344"/>
      <c r="BC34" s="344"/>
      <c r="BD34" s="167"/>
      <c r="BE34" s="345">
        <f>IF(BG34="","",MAX(C34:D43,U34:V43,AM34:AN43)+1)</f>
        <v>6</v>
      </c>
      <c r="BF34" s="345"/>
      <c r="BG34" s="344" t="str">
        <f>IF('各会計、関係団体の財政状況及び健全化判断比率'!B32="","",'各会計、関係団体の財政状況及び健全化判断比率'!B32)</f>
        <v>簡易水道事業特別会計</v>
      </c>
      <c r="BH34" s="344"/>
      <c r="BI34" s="344"/>
      <c r="BJ34" s="344"/>
      <c r="BK34" s="344"/>
      <c r="BL34" s="344"/>
      <c r="BM34" s="344"/>
      <c r="BN34" s="344"/>
      <c r="BO34" s="344"/>
      <c r="BP34" s="344"/>
      <c r="BQ34" s="344"/>
      <c r="BR34" s="344"/>
      <c r="BS34" s="344"/>
      <c r="BT34" s="344"/>
      <c r="BU34" s="344"/>
      <c r="BV34" s="167"/>
      <c r="BW34" s="345">
        <f>IF(BY34="","",MAX(C34:D43,U34:V43,AM34:AN43,BE34:BF43)+1)</f>
        <v>8</v>
      </c>
      <c r="BX34" s="345"/>
      <c r="BY34" s="344" t="str">
        <f>IF('各会計、関係団体の財政状況及び健全化判断比率'!B68="","",'各会計、関係団体の財政状況及び健全化判断比率'!B68)</f>
        <v>宮崎県北部広域事務組合</v>
      </c>
      <c r="BZ34" s="344"/>
      <c r="CA34" s="344"/>
      <c r="CB34" s="344"/>
      <c r="CC34" s="344"/>
      <c r="CD34" s="344"/>
      <c r="CE34" s="344"/>
      <c r="CF34" s="344"/>
      <c r="CG34" s="344"/>
      <c r="CH34" s="344"/>
      <c r="CI34" s="344"/>
      <c r="CJ34" s="344"/>
      <c r="CK34" s="344"/>
      <c r="CL34" s="344"/>
      <c r="CM34" s="344"/>
      <c r="CN34" s="167"/>
      <c r="CO34" s="345">
        <f>IF(CQ34="","",MAX(C34:D43,U34:V43,AM34:AN43,BE34:BF43,BW34:BX43)+1)</f>
        <v>17</v>
      </c>
      <c r="CP34" s="345"/>
      <c r="CQ34" s="344" t="str">
        <f>IF('各会計、関係団体の財政状況及び健全化判断比率'!BS7="","",'各会計、関係団体の財政状況及び健全化判断比率'!BS7)</f>
        <v>ウッドピア諸塚</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x14ac:dyDescent="0.15">
      <c r="A35" s="140"/>
      <c r="B35" s="166"/>
      <c r="C35" s="345" t="str">
        <f>IF(E35="","",C34+1)</f>
        <v/>
      </c>
      <c r="D35" s="345"/>
      <c r="E35" s="344" t="str">
        <f>IF('各会計、関係団体の財政状況及び健全化判断比率'!B8="","",'各会計、関係団体の財政状況及び健全化判断比率'!B8)</f>
        <v/>
      </c>
      <c r="F35" s="344"/>
      <c r="G35" s="344"/>
      <c r="H35" s="344"/>
      <c r="I35" s="344"/>
      <c r="J35" s="344"/>
      <c r="K35" s="344"/>
      <c r="L35" s="344"/>
      <c r="M35" s="344"/>
      <c r="N35" s="344"/>
      <c r="O35" s="344"/>
      <c r="P35" s="344"/>
      <c r="Q35" s="344"/>
      <c r="R35" s="344"/>
      <c r="S35" s="344"/>
      <c r="T35" s="167"/>
      <c r="U35" s="345">
        <f>IF(W35="","",U34+1)</f>
        <v>3</v>
      </c>
      <c r="V35" s="345"/>
      <c r="W35" s="344" t="str">
        <f>IF('各会計、関係団体の財政状況及び健全化判断比率'!B29="","",'各会計、関係団体の財政状況及び健全化判断比率'!B29)</f>
        <v>介護保険特別会計</v>
      </c>
      <c r="X35" s="344"/>
      <c r="Y35" s="344"/>
      <c r="Z35" s="344"/>
      <c r="AA35" s="344"/>
      <c r="AB35" s="344"/>
      <c r="AC35" s="344"/>
      <c r="AD35" s="344"/>
      <c r="AE35" s="344"/>
      <c r="AF35" s="344"/>
      <c r="AG35" s="344"/>
      <c r="AH35" s="344"/>
      <c r="AI35" s="344"/>
      <c r="AJ35" s="344"/>
      <c r="AK35" s="344"/>
      <c r="AL35" s="167"/>
      <c r="AM35" s="345" t="str">
        <f t="shared" ref="AM35:AM43" si="0">IF(AO35="","",AM34+1)</f>
        <v/>
      </c>
      <c r="AN35" s="345"/>
      <c r="AO35" s="344"/>
      <c r="AP35" s="344"/>
      <c r="AQ35" s="344"/>
      <c r="AR35" s="344"/>
      <c r="AS35" s="344"/>
      <c r="AT35" s="344"/>
      <c r="AU35" s="344"/>
      <c r="AV35" s="344"/>
      <c r="AW35" s="344"/>
      <c r="AX35" s="344"/>
      <c r="AY35" s="344"/>
      <c r="AZ35" s="344"/>
      <c r="BA35" s="344"/>
      <c r="BB35" s="344"/>
      <c r="BC35" s="344"/>
      <c r="BD35" s="167"/>
      <c r="BE35" s="345">
        <f t="shared" ref="BE35:BE43" si="1">IF(BG35="","",BE34+1)</f>
        <v>7</v>
      </c>
      <c r="BF35" s="345"/>
      <c r="BG35" s="344" t="str">
        <f>IF('各会計、関係団体の財政状況及び健全化判断比率'!B33="","",'各会計、関係団体の財政状況及び健全化判断比率'!B33)</f>
        <v>公共下水道事業特別会計</v>
      </c>
      <c r="BH35" s="344"/>
      <c r="BI35" s="344"/>
      <c r="BJ35" s="344"/>
      <c r="BK35" s="344"/>
      <c r="BL35" s="344"/>
      <c r="BM35" s="344"/>
      <c r="BN35" s="344"/>
      <c r="BO35" s="344"/>
      <c r="BP35" s="344"/>
      <c r="BQ35" s="344"/>
      <c r="BR35" s="344"/>
      <c r="BS35" s="344"/>
      <c r="BT35" s="344"/>
      <c r="BU35" s="344"/>
      <c r="BV35" s="167"/>
      <c r="BW35" s="345">
        <f t="shared" ref="BW35:BW43" si="2">IF(BY35="","",BW34+1)</f>
        <v>9</v>
      </c>
      <c r="BX35" s="345"/>
      <c r="BY35" s="344" t="str">
        <f>IF('各会計、関係団体の財政状況及び健全化判断比率'!B69="","",'各会計、関係団体の財政状況及び健全化判断比率'!B69)</f>
        <v>宮崎県北部広域事務組合(特別会計)</v>
      </c>
      <c r="BZ35" s="344"/>
      <c r="CA35" s="344"/>
      <c r="CB35" s="344"/>
      <c r="CC35" s="344"/>
      <c r="CD35" s="344"/>
      <c r="CE35" s="344"/>
      <c r="CF35" s="344"/>
      <c r="CG35" s="344"/>
      <c r="CH35" s="344"/>
      <c r="CI35" s="344"/>
      <c r="CJ35" s="344"/>
      <c r="CK35" s="344"/>
      <c r="CL35" s="344"/>
      <c r="CM35" s="344"/>
      <c r="CN35" s="167"/>
      <c r="CO35" s="345">
        <f t="shared" ref="CO35:CO43" si="3">IF(CQ35="","",CO34+1)</f>
        <v>18</v>
      </c>
      <c r="CP35" s="345"/>
      <c r="CQ35" s="344" t="str">
        <f>IF('各会計、関係団体の財政状況及び健全化判断比率'!BS8="","",'各会計、関係団体の財政状況及び健全化判断比率'!BS8)</f>
        <v>エバーグリーン</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x14ac:dyDescent="0.15">
      <c r="A36" s="140"/>
      <c r="B36" s="166"/>
      <c r="C36" s="345" t="str">
        <f>IF(E36="","",C35+1)</f>
        <v/>
      </c>
      <c r="D36" s="345"/>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7"/>
      <c r="U36" s="345">
        <f t="shared" ref="U36:U43" si="4">IF(W36="","",U35+1)</f>
        <v>4</v>
      </c>
      <c r="V36" s="345"/>
      <c r="W36" s="344" t="str">
        <f>IF('各会計、関係団体の財政状況及び健全化判断比率'!B30="","",'各会計、関係団体の財政状況及び健全化判断比率'!B30)</f>
        <v>後期高齢者医療特別会計</v>
      </c>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t="str">
        <f t="shared" si="1"/>
        <v/>
      </c>
      <c r="BF36" s="345"/>
      <c r="BG36" s="344"/>
      <c r="BH36" s="344"/>
      <c r="BI36" s="344"/>
      <c r="BJ36" s="344"/>
      <c r="BK36" s="344"/>
      <c r="BL36" s="344"/>
      <c r="BM36" s="344"/>
      <c r="BN36" s="344"/>
      <c r="BO36" s="344"/>
      <c r="BP36" s="344"/>
      <c r="BQ36" s="344"/>
      <c r="BR36" s="344"/>
      <c r="BS36" s="344"/>
      <c r="BT36" s="344"/>
      <c r="BU36" s="344"/>
      <c r="BV36" s="167"/>
      <c r="BW36" s="345">
        <f t="shared" si="2"/>
        <v>10</v>
      </c>
      <c r="BX36" s="345"/>
      <c r="BY36" s="344" t="str">
        <f>IF('各会計、関係団体の財政状況及び健全化判断比率'!B70="","",'各会計、関係団体の財政状況及び健全化判断比率'!B70)</f>
        <v>入郷地区衛生組合</v>
      </c>
      <c r="BZ36" s="344"/>
      <c r="CA36" s="344"/>
      <c r="CB36" s="344"/>
      <c r="CC36" s="344"/>
      <c r="CD36" s="344"/>
      <c r="CE36" s="344"/>
      <c r="CF36" s="344"/>
      <c r="CG36" s="344"/>
      <c r="CH36" s="344"/>
      <c r="CI36" s="344"/>
      <c r="CJ36" s="344"/>
      <c r="CK36" s="344"/>
      <c r="CL36" s="344"/>
      <c r="CM36" s="344"/>
      <c r="CN36" s="167"/>
      <c r="CO36" s="345">
        <f t="shared" si="3"/>
        <v>19</v>
      </c>
      <c r="CP36" s="345"/>
      <c r="CQ36" s="344" t="str">
        <f>IF('各会計、関係団体の財政状況及び健全化判断比率'!BS9="","",'各会計、関係団体の財政状況及び健全化判断比率'!BS9)</f>
        <v>林業公社</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x14ac:dyDescent="0.15">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f t="shared" si="4"/>
        <v>5</v>
      </c>
      <c r="V37" s="345"/>
      <c r="W37" s="344" t="str">
        <f>IF('各会計、関係団体の財政状況及び健全化判断比率'!B31="","",'各会計、関係団体の財政状況及び健全化判断比率'!B31)</f>
        <v>国民健康保険診療所事業特別会計</v>
      </c>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f t="shared" si="2"/>
        <v>11</v>
      </c>
      <c r="BX37" s="345"/>
      <c r="BY37" s="344" t="str">
        <f>IF('各会計、関係団体の財政状況及び健全化判断比率'!B71="","",'各会計、関係団体の財政状況及び健全化判断比率'!B71)</f>
        <v>宮崎県市町村総合事務組合</v>
      </c>
      <c r="BZ37" s="344"/>
      <c r="CA37" s="344"/>
      <c r="CB37" s="344"/>
      <c r="CC37" s="344"/>
      <c r="CD37" s="344"/>
      <c r="CE37" s="344"/>
      <c r="CF37" s="344"/>
      <c r="CG37" s="344"/>
      <c r="CH37" s="344"/>
      <c r="CI37" s="344"/>
      <c r="CJ37" s="344"/>
      <c r="CK37" s="344"/>
      <c r="CL37" s="344"/>
      <c r="CM37" s="344"/>
      <c r="CN37" s="167"/>
      <c r="CO37" s="345">
        <f t="shared" si="3"/>
        <v>20</v>
      </c>
      <c r="CP37" s="345"/>
      <c r="CQ37" s="344" t="str">
        <f>IF('各会計、関係団体の財政状況及び健全化判断比率'!BS10="","",'各会計、関係団体の財政状況及び健全化判断比率'!BS10)</f>
        <v>耳川広域森林組合</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v>
      </c>
      <c r="DH37" s="346"/>
      <c r="DI37" s="171"/>
      <c r="DJ37" s="139"/>
      <c r="DK37" s="139"/>
      <c r="DL37" s="139"/>
      <c r="DM37" s="139"/>
      <c r="DN37" s="139"/>
      <c r="DO37" s="139"/>
    </row>
    <row r="38" spans="1:119" ht="32.25" customHeight="1" x14ac:dyDescent="0.15">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f t="shared" si="2"/>
        <v>12</v>
      </c>
      <c r="BX38" s="345"/>
      <c r="BY38" s="344" t="str">
        <f>IF('各会計、関係団体の財政状況及び健全化判断比率'!B72="","",'各会計、関係団体の財政状況及び健全化判断比率'!B72)</f>
        <v>宮崎県市町村総合事務組合(特別会計)</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x14ac:dyDescent="0.15">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f t="shared" si="2"/>
        <v>13</v>
      </c>
      <c r="BX39" s="345"/>
      <c r="BY39" s="344" t="str">
        <f>IF('各会計、関係団体の財政状況及び健全化判断比率'!B73="","",'各会計、関係団体の財政状況及び健全化判断比率'!B73)</f>
        <v>宮崎県自治会館管理組合</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x14ac:dyDescent="0.15">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f t="shared" si="2"/>
        <v>14</v>
      </c>
      <c r="BX40" s="345"/>
      <c r="BY40" s="344" t="str">
        <f>IF('各会計、関係団体の財政状況及び健全化判断比率'!B74="","",'各会計、関係団体の財政状況及び健全化判断比率'!B74)</f>
        <v>日向東臼杵広域連合</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x14ac:dyDescent="0.15">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f t="shared" si="2"/>
        <v>15</v>
      </c>
      <c r="BX41" s="345"/>
      <c r="BY41" s="344" t="str">
        <f>IF('各会計、関係団体の財政状況及び健全化判断比率'!B75="","",'各会計、関係団体の財政状況及び健全化判断比率'!B75)</f>
        <v>宮崎県後期高齢者医療広域連合</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x14ac:dyDescent="0.15">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f t="shared" si="2"/>
        <v>16</v>
      </c>
      <c r="BX42" s="345"/>
      <c r="BY42" s="344" t="str">
        <f>IF('各会計、関係団体の財政状況及び健全化判断比率'!B76="","",'各会計、関係団体の財政状況及び健全化判断比率'!B76)</f>
        <v>宮崎県後期高齢者医療広域連合(特別会計)</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x14ac:dyDescent="0.15">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t="str">
        <f t="shared" si="2"/>
        <v/>
      </c>
      <c r="BX43" s="345"/>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190</v>
      </c>
      <c r="C46" s="139"/>
      <c r="D46" s="139"/>
      <c r="E46" s="139" t="s">
        <v>191</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192</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193</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194</v>
      </c>
    </row>
    <row r="50" spans="5:5" x14ac:dyDescent="0.15">
      <c r="E50" s="141" t="s">
        <v>195</v>
      </c>
    </row>
    <row r="51" spans="5:5" x14ac:dyDescent="0.15">
      <c r="E51" s="141" t="s">
        <v>196</v>
      </c>
    </row>
    <row r="52" spans="5:5" x14ac:dyDescent="0.15">
      <c r="E52" s="141" t="s">
        <v>197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198</v>
      </c>
      <c r="DI1" s="704"/>
      <c r="DJ1" s="704"/>
      <c r="DK1" s="704"/>
      <c r="DL1" s="704"/>
      <c r="DM1" s="704"/>
      <c r="DN1" s="705"/>
      <c r="DP1" s="703" t="s">
        <v>199</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x14ac:dyDescent="0.15">
      <c r="B2" s="180" t="s">
        <v>200</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50" t="s">
        <v>201</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202</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203</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x14ac:dyDescent="0.15">
      <c r="B4" s="650" t="s">
        <v>1</v>
      </c>
      <c r="C4" s="651"/>
      <c r="D4" s="651"/>
      <c r="E4" s="651"/>
      <c r="F4" s="651"/>
      <c r="G4" s="651"/>
      <c r="H4" s="651"/>
      <c r="I4" s="651"/>
      <c r="J4" s="651"/>
      <c r="K4" s="651"/>
      <c r="L4" s="651"/>
      <c r="M4" s="651"/>
      <c r="N4" s="651"/>
      <c r="O4" s="651"/>
      <c r="P4" s="651"/>
      <c r="Q4" s="652"/>
      <c r="R4" s="650" t="s">
        <v>204</v>
      </c>
      <c r="S4" s="651"/>
      <c r="T4" s="651"/>
      <c r="U4" s="651"/>
      <c r="V4" s="651"/>
      <c r="W4" s="651"/>
      <c r="X4" s="651"/>
      <c r="Y4" s="652"/>
      <c r="Z4" s="650" t="s">
        <v>205</v>
      </c>
      <c r="AA4" s="651"/>
      <c r="AB4" s="651"/>
      <c r="AC4" s="652"/>
      <c r="AD4" s="650" t="s">
        <v>206</v>
      </c>
      <c r="AE4" s="651"/>
      <c r="AF4" s="651"/>
      <c r="AG4" s="651"/>
      <c r="AH4" s="651"/>
      <c r="AI4" s="651"/>
      <c r="AJ4" s="651"/>
      <c r="AK4" s="652"/>
      <c r="AL4" s="650" t="s">
        <v>205</v>
      </c>
      <c r="AM4" s="651"/>
      <c r="AN4" s="651"/>
      <c r="AO4" s="652"/>
      <c r="AP4" s="706" t="s">
        <v>207</v>
      </c>
      <c r="AQ4" s="706"/>
      <c r="AR4" s="706"/>
      <c r="AS4" s="706"/>
      <c r="AT4" s="706"/>
      <c r="AU4" s="706"/>
      <c r="AV4" s="706"/>
      <c r="AW4" s="706"/>
      <c r="AX4" s="706"/>
      <c r="AY4" s="706"/>
      <c r="AZ4" s="706"/>
      <c r="BA4" s="706"/>
      <c r="BB4" s="706"/>
      <c r="BC4" s="706"/>
      <c r="BD4" s="706"/>
      <c r="BE4" s="706"/>
      <c r="BF4" s="706"/>
      <c r="BG4" s="706" t="s">
        <v>208</v>
      </c>
      <c r="BH4" s="706"/>
      <c r="BI4" s="706"/>
      <c r="BJ4" s="706"/>
      <c r="BK4" s="706"/>
      <c r="BL4" s="706"/>
      <c r="BM4" s="706"/>
      <c r="BN4" s="706"/>
      <c r="BO4" s="706" t="s">
        <v>205</v>
      </c>
      <c r="BP4" s="706"/>
      <c r="BQ4" s="706"/>
      <c r="BR4" s="706"/>
      <c r="BS4" s="706" t="s">
        <v>209</v>
      </c>
      <c r="BT4" s="706"/>
      <c r="BU4" s="706"/>
      <c r="BV4" s="706"/>
      <c r="BW4" s="706"/>
      <c r="BX4" s="706"/>
      <c r="BY4" s="706"/>
      <c r="BZ4" s="706"/>
      <c r="CA4" s="706"/>
      <c r="CB4" s="706"/>
      <c r="CD4" s="695" t="s">
        <v>210</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x14ac:dyDescent="0.15">
      <c r="B5" s="677" t="s">
        <v>211</v>
      </c>
      <c r="C5" s="678"/>
      <c r="D5" s="678"/>
      <c r="E5" s="678"/>
      <c r="F5" s="678"/>
      <c r="G5" s="678"/>
      <c r="H5" s="678"/>
      <c r="I5" s="678"/>
      <c r="J5" s="678"/>
      <c r="K5" s="678"/>
      <c r="L5" s="678"/>
      <c r="M5" s="678"/>
      <c r="N5" s="678"/>
      <c r="O5" s="678"/>
      <c r="P5" s="678"/>
      <c r="Q5" s="679"/>
      <c r="R5" s="640">
        <v>246761</v>
      </c>
      <c r="S5" s="641"/>
      <c r="T5" s="641"/>
      <c r="U5" s="641"/>
      <c r="V5" s="641"/>
      <c r="W5" s="641"/>
      <c r="X5" s="641"/>
      <c r="Y5" s="688"/>
      <c r="Z5" s="701">
        <v>6.6</v>
      </c>
      <c r="AA5" s="701"/>
      <c r="AB5" s="701"/>
      <c r="AC5" s="701"/>
      <c r="AD5" s="702">
        <v>246761</v>
      </c>
      <c r="AE5" s="702"/>
      <c r="AF5" s="702"/>
      <c r="AG5" s="702"/>
      <c r="AH5" s="702"/>
      <c r="AI5" s="702"/>
      <c r="AJ5" s="702"/>
      <c r="AK5" s="702"/>
      <c r="AL5" s="689">
        <v>12.4</v>
      </c>
      <c r="AM5" s="658"/>
      <c r="AN5" s="658"/>
      <c r="AO5" s="690"/>
      <c r="AP5" s="677" t="s">
        <v>212</v>
      </c>
      <c r="AQ5" s="678"/>
      <c r="AR5" s="678"/>
      <c r="AS5" s="678"/>
      <c r="AT5" s="678"/>
      <c r="AU5" s="678"/>
      <c r="AV5" s="678"/>
      <c r="AW5" s="678"/>
      <c r="AX5" s="678"/>
      <c r="AY5" s="678"/>
      <c r="AZ5" s="678"/>
      <c r="BA5" s="678"/>
      <c r="BB5" s="678"/>
      <c r="BC5" s="678"/>
      <c r="BD5" s="678"/>
      <c r="BE5" s="678"/>
      <c r="BF5" s="679"/>
      <c r="BG5" s="590">
        <v>246761</v>
      </c>
      <c r="BH5" s="591"/>
      <c r="BI5" s="591"/>
      <c r="BJ5" s="591"/>
      <c r="BK5" s="591"/>
      <c r="BL5" s="591"/>
      <c r="BM5" s="591"/>
      <c r="BN5" s="592"/>
      <c r="BO5" s="643">
        <v>100</v>
      </c>
      <c r="BP5" s="643"/>
      <c r="BQ5" s="643"/>
      <c r="BR5" s="643"/>
      <c r="BS5" s="644">
        <v>32368</v>
      </c>
      <c r="BT5" s="644"/>
      <c r="BU5" s="644"/>
      <c r="BV5" s="644"/>
      <c r="BW5" s="644"/>
      <c r="BX5" s="644"/>
      <c r="BY5" s="644"/>
      <c r="BZ5" s="644"/>
      <c r="CA5" s="644"/>
      <c r="CB5" s="680"/>
      <c r="CD5" s="695" t="s">
        <v>207</v>
      </c>
      <c r="CE5" s="696"/>
      <c r="CF5" s="696"/>
      <c r="CG5" s="696"/>
      <c r="CH5" s="696"/>
      <c r="CI5" s="696"/>
      <c r="CJ5" s="696"/>
      <c r="CK5" s="696"/>
      <c r="CL5" s="696"/>
      <c r="CM5" s="696"/>
      <c r="CN5" s="696"/>
      <c r="CO5" s="696"/>
      <c r="CP5" s="696"/>
      <c r="CQ5" s="697"/>
      <c r="CR5" s="695" t="s">
        <v>213</v>
      </c>
      <c r="CS5" s="696"/>
      <c r="CT5" s="696"/>
      <c r="CU5" s="696"/>
      <c r="CV5" s="696"/>
      <c r="CW5" s="696"/>
      <c r="CX5" s="696"/>
      <c r="CY5" s="697"/>
      <c r="CZ5" s="695" t="s">
        <v>205</v>
      </c>
      <c r="DA5" s="696"/>
      <c r="DB5" s="696"/>
      <c r="DC5" s="697"/>
      <c r="DD5" s="695" t="s">
        <v>214</v>
      </c>
      <c r="DE5" s="696"/>
      <c r="DF5" s="696"/>
      <c r="DG5" s="696"/>
      <c r="DH5" s="696"/>
      <c r="DI5" s="696"/>
      <c r="DJ5" s="696"/>
      <c r="DK5" s="696"/>
      <c r="DL5" s="696"/>
      <c r="DM5" s="696"/>
      <c r="DN5" s="696"/>
      <c r="DO5" s="696"/>
      <c r="DP5" s="697"/>
      <c r="DQ5" s="695" t="s">
        <v>215</v>
      </c>
      <c r="DR5" s="696"/>
      <c r="DS5" s="696"/>
      <c r="DT5" s="696"/>
      <c r="DU5" s="696"/>
      <c r="DV5" s="696"/>
      <c r="DW5" s="696"/>
      <c r="DX5" s="696"/>
      <c r="DY5" s="696"/>
      <c r="DZ5" s="696"/>
      <c r="EA5" s="696"/>
      <c r="EB5" s="696"/>
      <c r="EC5" s="697"/>
    </row>
    <row r="6" spans="2:143" ht="11.25" customHeight="1" x14ac:dyDescent="0.15">
      <c r="B6" s="587" t="s">
        <v>216</v>
      </c>
      <c r="C6" s="588"/>
      <c r="D6" s="588"/>
      <c r="E6" s="588"/>
      <c r="F6" s="588"/>
      <c r="G6" s="588"/>
      <c r="H6" s="588"/>
      <c r="I6" s="588"/>
      <c r="J6" s="588"/>
      <c r="K6" s="588"/>
      <c r="L6" s="588"/>
      <c r="M6" s="588"/>
      <c r="N6" s="588"/>
      <c r="O6" s="588"/>
      <c r="P6" s="588"/>
      <c r="Q6" s="589"/>
      <c r="R6" s="590">
        <v>110706</v>
      </c>
      <c r="S6" s="591"/>
      <c r="T6" s="591"/>
      <c r="U6" s="591"/>
      <c r="V6" s="591"/>
      <c r="W6" s="591"/>
      <c r="X6" s="591"/>
      <c r="Y6" s="592"/>
      <c r="Z6" s="643">
        <v>3</v>
      </c>
      <c r="AA6" s="643"/>
      <c r="AB6" s="643"/>
      <c r="AC6" s="643"/>
      <c r="AD6" s="644">
        <v>110706</v>
      </c>
      <c r="AE6" s="644"/>
      <c r="AF6" s="644"/>
      <c r="AG6" s="644"/>
      <c r="AH6" s="644"/>
      <c r="AI6" s="644"/>
      <c r="AJ6" s="644"/>
      <c r="AK6" s="644"/>
      <c r="AL6" s="613">
        <v>5.6</v>
      </c>
      <c r="AM6" s="645"/>
      <c r="AN6" s="645"/>
      <c r="AO6" s="646"/>
      <c r="AP6" s="587" t="s">
        <v>217</v>
      </c>
      <c r="AQ6" s="588"/>
      <c r="AR6" s="588"/>
      <c r="AS6" s="588"/>
      <c r="AT6" s="588"/>
      <c r="AU6" s="588"/>
      <c r="AV6" s="588"/>
      <c r="AW6" s="588"/>
      <c r="AX6" s="588"/>
      <c r="AY6" s="588"/>
      <c r="AZ6" s="588"/>
      <c r="BA6" s="588"/>
      <c r="BB6" s="588"/>
      <c r="BC6" s="588"/>
      <c r="BD6" s="588"/>
      <c r="BE6" s="588"/>
      <c r="BF6" s="589"/>
      <c r="BG6" s="590">
        <v>246761</v>
      </c>
      <c r="BH6" s="591"/>
      <c r="BI6" s="591"/>
      <c r="BJ6" s="591"/>
      <c r="BK6" s="591"/>
      <c r="BL6" s="591"/>
      <c r="BM6" s="591"/>
      <c r="BN6" s="592"/>
      <c r="BO6" s="643">
        <v>100</v>
      </c>
      <c r="BP6" s="643"/>
      <c r="BQ6" s="643"/>
      <c r="BR6" s="643"/>
      <c r="BS6" s="644">
        <v>32368</v>
      </c>
      <c r="BT6" s="644"/>
      <c r="BU6" s="644"/>
      <c r="BV6" s="644"/>
      <c r="BW6" s="644"/>
      <c r="BX6" s="644"/>
      <c r="BY6" s="644"/>
      <c r="BZ6" s="644"/>
      <c r="CA6" s="644"/>
      <c r="CB6" s="680"/>
      <c r="CD6" s="647" t="s">
        <v>218</v>
      </c>
      <c r="CE6" s="648"/>
      <c r="CF6" s="648"/>
      <c r="CG6" s="648"/>
      <c r="CH6" s="648"/>
      <c r="CI6" s="648"/>
      <c r="CJ6" s="648"/>
      <c r="CK6" s="648"/>
      <c r="CL6" s="648"/>
      <c r="CM6" s="648"/>
      <c r="CN6" s="648"/>
      <c r="CO6" s="648"/>
      <c r="CP6" s="648"/>
      <c r="CQ6" s="649"/>
      <c r="CR6" s="590">
        <v>45794</v>
      </c>
      <c r="CS6" s="591"/>
      <c r="CT6" s="591"/>
      <c r="CU6" s="591"/>
      <c r="CV6" s="591"/>
      <c r="CW6" s="591"/>
      <c r="CX6" s="591"/>
      <c r="CY6" s="592"/>
      <c r="CZ6" s="643">
        <v>1.3</v>
      </c>
      <c r="DA6" s="643"/>
      <c r="DB6" s="643"/>
      <c r="DC6" s="643"/>
      <c r="DD6" s="596" t="s">
        <v>219</v>
      </c>
      <c r="DE6" s="591"/>
      <c r="DF6" s="591"/>
      <c r="DG6" s="591"/>
      <c r="DH6" s="591"/>
      <c r="DI6" s="591"/>
      <c r="DJ6" s="591"/>
      <c r="DK6" s="591"/>
      <c r="DL6" s="591"/>
      <c r="DM6" s="591"/>
      <c r="DN6" s="591"/>
      <c r="DO6" s="591"/>
      <c r="DP6" s="592"/>
      <c r="DQ6" s="596">
        <v>45794</v>
      </c>
      <c r="DR6" s="591"/>
      <c r="DS6" s="591"/>
      <c r="DT6" s="591"/>
      <c r="DU6" s="591"/>
      <c r="DV6" s="591"/>
      <c r="DW6" s="591"/>
      <c r="DX6" s="591"/>
      <c r="DY6" s="591"/>
      <c r="DZ6" s="591"/>
      <c r="EA6" s="591"/>
      <c r="EB6" s="591"/>
      <c r="EC6" s="626"/>
    </row>
    <row r="7" spans="2:143" ht="11.25" customHeight="1" x14ac:dyDescent="0.15">
      <c r="B7" s="587" t="s">
        <v>220</v>
      </c>
      <c r="C7" s="588"/>
      <c r="D7" s="588"/>
      <c r="E7" s="588"/>
      <c r="F7" s="588"/>
      <c r="G7" s="588"/>
      <c r="H7" s="588"/>
      <c r="I7" s="588"/>
      <c r="J7" s="588"/>
      <c r="K7" s="588"/>
      <c r="L7" s="588"/>
      <c r="M7" s="588"/>
      <c r="N7" s="588"/>
      <c r="O7" s="588"/>
      <c r="P7" s="588"/>
      <c r="Q7" s="589"/>
      <c r="R7" s="590">
        <v>97</v>
      </c>
      <c r="S7" s="591"/>
      <c r="T7" s="591"/>
      <c r="U7" s="591"/>
      <c r="V7" s="591"/>
      <c r="W7" s="591"/>
      <c r="X7" s="591"/>
      <c r="Y7" s="592"/>
      <c r="Z7" s="643">
        <v>0</v>
      </c>
      <c r="AA7" s="643"/>
      <c r="AB7" s="643"/>
      <c r="AC7" s="643"/>
      <c r="AD7" s="644">
        <v>97</v>
      </c>
      <c r="AE7" s="644"/>
      <c r="AF7" s="644"/>
      <c r="AG7" s="644"/>
      <c r="AH7" s="644"/>
      <c r="AI7" s="644"/>
      <c r="AJ7" s="644"/>
      <c r="AK7" s="644"/>
      <c r="AL7" s="613">
        <v>0</v>
      </c>
      <c r="AM7" s="645"/>
      <c r="AN7" s="645"/>
      <c r="AO7" s="646"/>
      <c r="AP7" s="587" t="s">
        <v>221</v>
      </c>
      <c r="AQ7" s="588"/>
      <c r="AR7" s="588"/>
      <c r="AS7" s="588"/>
      <c r="AT7" s="588"/>
      <c r="AU7" s="588"/>
      <c r="AV7" s="588"/>
      <c r="AW7" s="588"/>
      <c r="AX7" s="588"/>
      <c r="AY7" s="588"/>
      <c r="AZ7" s="588"/>
      <c r="BA7" s="588"/>
      <c r="BB7" s="588"/>
      <c r="BC7" s="588"/>
      <c r="BD7" s="588"/>
      <c r="BE7" s="588"/>
      <c r="BF7" s="589"/>
      <c r="BG7" s="590">
        <v>58595</v>
      </c>
      <c r="BH7" s="591"/>
      <c r="BI7" s="591"/>
      <c r="BJ7" s="591"/>
      <c r="BK7" s="591"/>
      <c r="BL7" s="591"/>
      <c r="BM7" s="591"/>
      <c r="BN7" s="592"/>
      <c r="BO7" s="643">
        <v>23.7</v>
      </c>
      <c r="BP7" s="643"/>
      <c r="BQ7" s="643"/>
      <c r="BR7" s="643"/>
      <c r="BS7" s="644">
        <v>1858</v>
      </c>
      <c r="BT7" s="644"/>
      <c r="BU7" s="644"/>
      <c r="BV7" s="644"/>
      <c r="BW7" s="644"/>
      <c r="BX7" s="644"/>
      <c r="BY7" s="644"/>
      <c r="BZ7" s="644"/>
      <c r="CA7" s="644"/>
      <c r="CB7" s="680"/>
      <c r="CD7" s="627" t="s">
        <v>222</v>
      </c>
      <c r="CE7" s="624"/>
      <c r="CF7" s="624"/>
      <c r="CG7" s="624"/>
      <c r="CH7" s="624"/>
      <c r="CI7" s="624"/>
      <c r="CJ7" s="624"/>
      <c r="CK7" s="624"/>
      <c r="CL7" s="624"/>
      <c r="CM7" s="624"/>
      <c r="CN7" s="624"/>
      <c r="CO7" s="624"/>
      <c r="CP7" s="624"/>
      <c r="CQ7" s="625"/>
      <c r="CR7" s="590">
        <v>645274</v>
      </c>
      <c r="CS7" s="591"/>
      <c r="CT7" s="591"/>
      <c r="CU7" s="591"/>
      <c r="CV7" s="591"/>
      <c r="CW7" s="591"/>
      <c r="CX7" s="591"/>
      <c r="CY7" s="592"/>
      <c r="CZ7" s="643">
        <v>18.2</v>
      </c>
      <c r="DA7" s="643"/>
      <c r="DB7" s="643"/>
      <c r="DC7" s="643"/>
      <c r="DD7" s="596">
        <v>16226</v>
      </c>
      <c r="DE7" s="591"/>
      <c r="DF7" s="591"/>
      <c r="DG7" s="591"/>
      <c r="DH7" s="591"/>
      <c r="DI7" s="591"/>
      <c r="DJ7" s="591"/>
      <c r="DK7" s="591"/>
      <c r="DL7" s="591"/>
      <c r="DM7" s="591"/>
      <c r="DN7" s="591"/>
      <c r="DO7" s="591"/>
      <c r="DP7" s="592"/>
      <c r="DQ7" s="596">
        <v>536703</v>
      </c>
      <c r="DR7" s="591"/>
      <c r="DS7" s="591"/>
      <c r="DT7" s="591"/>
      <c r="DU7" s="591"/>
      <c r="DV7" s="591"/>
      <c r="DW7" s="591"/>
      <c r="DX7" s="591"/>
      <c r="DY7" s="591"/>
      <c r="DZ7" s="591"/>
      <c r="EA7" s="591"/>
      <c r="EB7" s="591"/>
      <c r="EC7" s="626"/>
    </row>
    <row r="8" spans="2:143" ht="11.25" customHeight="1" x14ac:dyDescent="0.15">
      <c r="B8" s="587" t="s">
        <v>223</v>
      </c>
      <c r="C8" s="588"/>
      <c r="D8" s="588"/>
      <c r="E8" s="588"/>
      <c r="F8" s="588"/>
      <c r="G8" s="588"/>
      <c r="H8" s="588"/>
      <c r="I8" s="588"/>
      <c r="J8" s="588"/>
      <c r="K8" s="588"/>
      <c r="L8" s="588"/>
      <c r="M8" s="588"/>
      <c r="N8" s="588"/>
      <c r="O8" s="588"/>
      <c r="P8" s="588"/>
      <c r="Q8" s="589"/>
      <c r="R8" s="590">
        <v>210</v>
      </c>
      <c r="S8" s="591"/>
      <c r="T8" s="591"/>
      <c r="U8" s="591"/>
      <c r="V8" s="591"/>
      <c r="W8" s="591"/>
      <c r="X8" s="591"/>
      <c r="Y8" s="592"/>
      <c r="Z8" s="643">
        <v>0</v>
      </c>
      <c r="AA8" s="643"/>
      <c r="AB8" s="643"/>
      <c r="AC8" s="643"/>
      <c r="AD8" s="644">
        <v>210</v>
      </c>
      <c r="AE8" s="644"/>
      <c r="AF8" s="644"/>
      <c r="AG8" s="644"/>
      <c r="AH8" s="644"/>
      <c r="AI8" s="644"/>
      <c r="AJ8" s="644"/>
      <c r="AK8" s="644"/>
      <c r="AL8" s="613">
        <v>0</v>
      </c>
      <c r="AM8" s="645"/>
      <c r="AN8" s="645"/>
      <c r="AO8" s="646"/>
      <c r="AP8" s="587" t="s">
        <v>224</v>
      </c>
      <c r="AQ8" s="588"/>
      <c r="AR8" s="588"/>
      <c r="AS8" s="588"/>
      <c r="AT8" s="588"/>
      <c r="AU8" s="588"/>
      <c r="AV8" s="588"/>
      <c r="AW8" s="588"/>
      <c r="AX8" s="588"/>
      <c r="AY8" s="588"/>
      <c r="AZ8" s="588"/>
      <c r="BA8" s="588"/>
      <c r="BB8" s="588"/>
      <c r="BC8" s="588"/>
      <c r="BD8" s="588"/>
      <c r="BE8" s="588"/>
      <c r="BF8" s="589"/>
      <c r="BG8" s="590">
        <v>2420</v>
      </c>
      <c r="BH8" s="591"/>
      <c r="BI8" s="591"/>
      <c r="BJ8" s="591"/>
      <c r="BK8" s="591"/>
      <c r="BL8" s="591"/>
      <c r="BM8" s="591"/>
      <c r="BN8" s="592"/>
      <c r="BO8" s="643">
        <v>1</v>
      </c>
      <c r="BP8" s="643"/>
      <c r="BQ8" s="643"/>
      <c r="BR8" s="643"/>
      <c r="BS8" s="596" t="s">
        <v>113</v>
      </c>
      <c r="BT8" s="591"/>
      <c r="BU8" s="591"/>
      <c r="BV8" s="591"/>
      <c r="BW8" s="591"/>
      <c r="BX8" s="591"/>
      <c r="BY8" s="591"/>
      <c r="BZ8" s="591"/>
      <c r="CA8" s="591"/>
      <c r="CB8" s="626"/>
      <c r="CD8" s="627" t="s">
        <v>225</v>
      </c>
      <c r="CE8" s="624"/>
      <c r="CF8" s="624"/>
      <c r="CG8" s="624"/>
      <c r="CH8" s="624"/>
      <c r="CI8" s="624"/>
      <c r="CJ8" s="624"/>
      <c r="CK8" s="624"/>
      <c r="CL8" s="624"/>
      <c r="CM8" s="624"/>
      <c r="CN8" s="624"/>
      <c r="CO8" s="624"/>
      <c r="CP8" s="624"/>
      <c r="CQ8" s="625"/>
      <c r="CR8" s="590">
        <v>484918</v>
      </c>
      <c r="CS8" s="591"/>
      <c r="CT8" s="591"/>
      <c r="CU8" s="591"/>
      <c r="CV8" s="591"/>
      <c r="CW8" s="591"/>
      <c r="CX8" s="591"/>
      <c r="CY8" s="592"/>
      <c r="CZ8" s="643">
        <v>13.7</v>
      </c>
      <c r="DA8" s="643"/>
      <c r="DB8" s="643"/>
      <c r="DC8" s="643"/>
      <c r="DD8" s="596">
        <v>93658</v>
      </c>
      <c r="DE8" s="591"/>
      <c r="DF8" s="591"/>
      <c r="DG8" s="591"/>
      <c r="DH8" s="591"/>
      <c r="DI8" s="591"/>
      <c r="DJ8" s="591"/>
      <c r="DK8" s="591"/>
      <c r="DL8" s="591"/>
      <c r="DM8" s="591"/>
      <c r="DN8" s="591"/>
      <c r="DO8" s="591"/>
      <c r="DP8" s="592"/>
      <c r="DQ8" s="596">
        <v>271836</v>
      </c>
      <c r="DR8" s="591"/>
      <c r="DS8" s="591"/>
      <c r="DT8" s="591"/>
      <c r="DU8" s="591"/>
      <c r="DV8" s="591"/>
      <c r="DW8" s="591"/>
      <c r="DX8" s="591"/>
      <c r="DY8" s="591"/>
      <c r="DZ8" s="591"/>
      <c r="EA8" s="591"/>
      <c r="EB8" s="591"/>
      <c r="EC8" s="626"/>
    </row>
    <row r="9" spans="2:143" ht="11.25" customHeight="1" x14ac:dyDescent="0.15">
      <c r="B9" s="587" t="s">
        <v>226</v>
      </c>
      <c r="C9" s="588"/>
      <c r="D9" s="588"/>
      <c r="E9" s="588"/>
      <c r="F9" s="588"/>
      <c r="G9" s="588"/>
      <c r="H9" s="588"/>
      <c r="I9" s="588"/>
      <c r="J9" s="588"/>
      <c r="K9" s="588"/>
      <c r="L9" s="588"/>
      <c r="M9" s="588"/>
      <c r="N9" s="588"/>
      <c r="O9" s="588"/>
      <c r="P9" s="588"/>
      <c r="Q9" s="589"/>
      <c r="R9" s="590">
        <v>196</v>
      </c>
      <c r="S9" s="591"/>
      <c r="T9" s="591"/>
      <c r="U9" s="591"/>
      <c r="V9" s="591"/>
      <c r="W9" s="591"/>
      <c r="X9" s="591"/>
      <c r="Y9" s="592"/>
      <c r="Z9" s="643">
        <v>0</v>
      </c>
      <c r="AA9" s="643"/>
      <c r="AB9" s="643"/>
      <c r="AC9" s="643"/>
      <c r="AD9" s="644">
        <v>196</v>
      </c>
      <c r="AE9" s="644"/>
      <c r="AF9" s="644"/>
      <c r="AG9" s="644"/>
      <c r="AH9" s="644"/>
      <c r="AI9" s="644"/>
      <c r="AJ9" s="644"/>
      <c r="AK9" s="644"/>
      <c r="AL9" s="613">
        <v>0</v>
      </c>
      <c r="AM9" s="645"/>
      <c r="AN9" s="645"/>
      <c r="AO9" s="646"/>
      <c r="AP9" s="587" t="s">
        <v>227</v>
      </c>
      <c r="AQ9" s="588"/>
      <c r="AR9" s="588"/>
      <c r="AS9" s="588"/>
      <c r="AT9" s="588"/>
      <c r="AU9" s="588"/>
      <c r="AV9" s="588"/>
      <c r="AW9" s="588"/>
      <c r="AX9" s="588"/>
      <c r="AY9" s="588"/>
      <c r="AZ9" s="588"/>
      <c r="BA9" s="588"/>
      <c r="BB9" s="588"/>
      <c r="BC9" s="588"/>
      <c r="BD9" s="588"/>
      <c r="BE9" s="588"/>
      <c r="BF9" s="589"/>
      <c r="BG9" s="590">
        <v>45896</v>
      </c>
      <c r="BH9" s="591"/>
      <c r="BI9" s="591"/>
      <c r="BJ9" s="591"/>
      <c r="BK9" s="591"/>
      <c r="BL9" s="591"/>
      <c r="BM9" s="591"/>
      <c r="BN9" s="592"/>
      <c r="BO9" s="643">
        <v>18.600000000000001</v>
      </c>
      <c r="BP9" s="643"/>
      <c r="BQ9" s="643"/>
      <c r="BR9" s="643"/>
      <c r="BS9" s="596" t="s">
        <v>113</v>
      </c>
      <c r="BT9" s="591"/>
      <c r="BU9" s="591"/>
      <c r="BV9" s="591"/>
      <c r="BW9" s="591"/>
      <c r="BX9" s="591"/>
      <c r="BY9" s="591"/>
      <c r="BZ9" s="591"/>
      <c r="CA9" s="591"/>
      <c r="CB9" s="626"/>
      <c r="CD9" s="627" t="s">
        <v>228</v>
      </c>
      <c r="CE9" s="624"/>
      <c r="CF9" s="624"/>
      <c r="CG9" s="624"/>
      <c r="CH9" s="624"/>
      <c r="CI9" s="624"/>
      <c r="CJ9" s="624"/>
      <c r="CK9" s="624"/>
      <c r="CL9" s="624"/>
      <c r="CM9" s="624"/>
      <c r="CN9" s="624"/>
      <c r="CO9" s="624"/>
      <c r="CP9" s="624"/>
      <c r="CQ9" s="625"/>
      <c r="CR9" s="590">
        <v>307366</v>
      </c>
      <c r="CS9" s="591"/>
      <c r="CT9" s="591"/>
      <c r="CU9" s="591"/>
      <c r="CV9" s="591"/>
      <c r="CW9" s="591"/>
      <c r="CX9" s="591"/>
      <c r="CY9" s="592"/>
      <c r="CZ9" s="643">
        <v>8.6999999999999993</v>
      </c>
      <c r="DA9" s="643"/>
      <c r="DB9" s="643"/>
      <c r="DC9" s="643"/>
      <c r="DD9" s="596">
        <v>10634</v>
      </c>
      <c r="DE9" s="591"/>
      <c r="DF9" s="591"/>
      <c r="DG9" s="591"/>
      <c r="DH9" s="591"/>
      <c r="DI9" s="591"/>
      <c r="DJ9" s="591"/>
      <c r="DK9" s="591"/>
      <c r="DL9" s="591"/>
      <c r="DM9" s="591"/>
      <c r="DN9" s="591"/>
      <c r="DO9" s="591"/>
      <c r="DP9" s="592"/>
      <c r="DQ9" s="596">
        <v>302799</v>
      </c>
      <c r="DR9" s="591"/>
      <c r="DS9" s="591"/>
      <c r="DT9" s="591"/>
      <c r="DU9" s="591"/>
      <c r="DV9" s="591"/>
      <c r="DW9" s="591"/>
      <c r="DX9" s="591"/>
      <c r="DY9" s="591"/>
      <c r="DZ9" s="591"/>
      <c r="EA9" s="591"/>
      <c r="EB9" s="591"/>
      <c r="EC9" s="626"/>
    </row>
    <row r="10" spans="2:143" ht="11.25" customHeight="1" x14ac:dyDescent="0.15">
      <c r="B10" s="587" t="s">
        <v>229</v>
      </c>
      <c r="C10" s="588"/>
      <c r="D10" s="588"/>
      <c r="E10" s="588"/>
      <c r="F10" s="588"/>
      <c r="G10" s="588"/>
      <c r="H10" s="588"/>
      <c r="I10" s="588"/>
      <c r="J10" s="588"/>
      <c r="K10" s="588"/>
      <c r="L10" s="588"/>
      <c r="M10" s="588"/>
      <c r="N10" s="588"/>
      <c r="O10" s="588"/>
      <c r="P10" s="588"/>
      <c r="Q10" s="589"/>
      <c r="R10" s="590">
        <v>31244</v>
      </c>
      <c r="S10" s="591"/>
      <c r="T10" s="591"/>
      <c r="U10" s="591"/>
      <c r="V10" s="591"/>
      <c r="W10" s="591"/>
      <c r="X10" s="591"/>
      <c r="Y10" s="592"/>
      <c r="Z10" s="643">
        <v>0.8</v>
      </c>
      <c r="AA10" s="643"/>
      <c r="AB10" s="643"/>
      <c r="AC10" s="643"/>
      <c r="AD10" s="644">
        <v>31244</v>
      </c>
      <c r="AE10" s="644"/>
      <c r="AF10" s="644"/>
      <c r="AG10" s="644"/>
      <c r="AH10" s="644"/>
      <c r="AI10" s="644"/>
      <c r="AJ10" s="644"/>
      <c r="AK10" s="644"/>
      <c r="AL10" s="613">
        <v>1.6</v>
      </c>
      <c r="AM10" s="645"/>
      <c r="AN10" s="645"/>
      <c r="AO10" s="646"/>
      <c r="AP10" s="587" t="s">
        <v>230</v>
      </c>
      <c r="AQ10" s="588"/>
      <c r="AR10" s="588"/>
      <c r="AS10" s="588"/>
      <c r="AT10" s="588"/>
      <c r="AU10" s="588"/>
      <c r="AV10" s="588"/>
      <c r="AW10" s="588"/>
      <c r="AX10" s="588"/>
      <c r="AY10" s="588"/>
      <c r="AZ10" s="588"/>
      <c r="BA10" s="588"/>
      <c r="BB10" s="588"/>
      <c r="BC10" s="588"/>
      <c r="BD10" s="588"/>
      <c r="BE10" s="588"/>
      <c r="BF10" s="589"/>
      <c r="BG10" s="590">
        <v>5706</v>
      </c>
      <c r="BH10" s="591"/>
      <c r="BI10" s="591"/>
      <c r="BJ10" s="591"/>
      <c r="BK10" s="591"/>
      <c r="BL10" s="591"/>
      <c r="BM10" s="591"/>
      <c r="BN10" s="592"/>
      <c r="BO10" s="643">
        <v>2.2999999999999998</v>
      </c>
      <c r="BP10" s="643"/>
      <c r="BQ10" s="643"/>
      <c r="BR10" s="643"/>
      <c r="BS10" s="596">
        <v>951</v>
      </c>
      <c r="BT10" s="591"/>
      <c r="BU10" s="591"/>
      <c r="BV10" s="591"/>
      <c r="BW10" s="591"/>
      <c r="BX10" s="591"/>
      <c r="BY10" s="591"/>
      <c r="BZ10" s="591"/>
      <c r="CA10" s="591"/>
      <c r="CB10" s="626"/>
      <c r="CD10" s="627" t="s">
        <v>231</v>
      </c>
      <c r="CE10" s="624"/>
      <c r="CF10" s="624"/>
      <c r="CG10" s="624"/>
      <c r="CH10" s="624"/>
      <c r="CI10" s="624"/>
      <c r="CJ10" s="624"/>
      <c r="CK10" s="624"/>
      <c r="CL10" s="624"/>
      <c r="CM10" s="624"/>
      <c r="CN10" s="624"/>
      <c r="CO10" s="624"/>
      <c r="CP10" s="624"/>
      <c r="CQ10" s="625"/>
      <c r="CR10" s="590" t="s">
        <v>113</v>
      </c>
      <c r="CS10" s="591"/>
      <c r="CT10" s="591"/>
      <c r="CU10" s="591"/>
      <c r="CV10" s="591"/>
      <c r="CW10" s="591"/>
      <c r="CX10" s="591"/>
      <c r="CY10" s="592"/>
      <c r="CZ10" s="643" t="s">
        <v>113</v>
      </c>
      <c r="DA10" s="643"/>
      <c r="DB10" s="643"/>
      <c r="DC10" s="643"/>
      <c r="DD10" s="596" t="s">
        <v>113</v>
      </c>
      <c r="DE10" s="591"/>
      <c r="DF10" s="591"/>
      <c r="DG10" s="591"/>
      <c r="DH10" s="591"/>
      <c r="DI10" s="591"/>
      <c r="DJ10" s="591"/>
      <c r="DK10" s="591"/>
      <c r="DL10" s="591"/>
      <c r="DM10" s="591"/>
      <c r="DN10" s="591"/>
      <c r="DO10" s="591"/>
      <c r="DP10" s="592"/>
      <c r="DQ10" s="596" t="s">
        <v>113</v>
      </c>
      <c r="DR10" s="591"/>
      <c r="DS10" s="591"/>
      <c r="DT10" s="591"/>
      <c r="DU10" s="591"/>
      <c r="DV10" s="591"/>
      <c r="DW10" s="591"/>
      <c r="DX10" s="591"/>
      <c r="DY10" s="591"/>
      <c r="DZ10" s="591"/>
      <c r="EA10" s="591"/>
      <c r="EB10" s="591"/>
      <c r="EC10" s="626"/>
    </row>
    <row r="11" spans="2:143" ht="11.25" customHeight="1" x14ac:dyDescent="0.15">
      <c r="B11" s="587" t="s">
        <v>232</v>
      </c>
      <c r="C11" s="588"/>
      <c r="D11" s="588"/>
      <c r="E11" s="588"/>
      <c r="F11" s="588"/>
      <c r="G11" s="588"/>
      <c r="H11" s="588"/>
      <c r="I11" s="588"/>
      <c r="J11" s="588"/>
      <c r="K11" s="588"/>
      <c r="L11" s="588"/>
      <c r="M11" s="588"/>
      <c r="N11" s="588"/>
      <c r="O11" s="588"/>
      <c r="P11" s="588"/>
      <c r="Q11" s="589"/>
      <c r="R11" s="590" t="s">
        <v>113</v>
      </c>
      <c r="S11" s="591"/>
      <c r="T11" s="591"/>
      <c r="U11" s="591"/>
      <c r="V11" s="591"/>
      <c r="W11" s="591"/>
      <c r="X11" s="591"/>
      <c r="Y11" s="592"/>
      <c r="Z11" s="643" t="s">
        <v>113</v>
      </c>
      <c r="AA11" s="643"/>
      <c r="AB11" s="643"/>
      <c r="AC11" s="643"/>
      <c r="AD11" s="644" t="s">
        <v>113</v>
      </c>
      <c r="AE11" s="644"/>
      <c r="AF11" s="644"/>
      <c r="AG11" s="644"/>
      <c r="AH11" s="644"/>
      <c r="AI11" s="644"/>
      <c r="AJ11" s="644"/>
      <c r="AK11" s="644"/>
      <c r="AL11" s="613" t="s">
        <v>113</v>
      </c>
      <c r="AM11" s="645"/>
      <c r="AN11" s="645"/>
      <c r="AO11" s="646"/>
      <c r="AP11" s="587" t="s">
        <v>233</v>
      </c>
      <c r="AQ11" s="588"/>
      <c r="AR11" s="588"/>
      <c r="AS11" s="588"/>
      <c r="AT11" s="588"/>
      <c r="AU11" s="588"/>
      <c r="AV11" s="588"/>
      <c r="AW11" s="588"/>
      <c r="AX11" s="588"/>
      <c r="AY11" s="588"/>
      <c r="AZ11" s="588"/>
      <c r="BA11" s="588"/>
      <c r="BB11" s="588"/>
      <c r="BC11" s="588"/>
      <c r="BD11" s="588"/>
      <c r="BE11" s="588"/>
      <c r="BF11" s="589"/>
      <c r="BG11" s="590">
        <v>4573</v>
      </c>
      <c r="BH11" s="591"/>
      <c r="BI11" s="591"/>
      <c r="BJ11" s="591"/>
      <c r="BK11" s="591"/>
      <c r="BL11" s="591"/>
      <c r="BM11" s="591"/>
      <c r="BN11" s="592"/>
      <c r="BO11" s="643">
        <v>1.9</v>
      </c>
      <c r="BP11" s="643"/>
      <c r="BQ11" s="643"/>
      <c r="BR11" s="643"/>
      <c r="BS11" s="596">
        <v>907</v>
      </c>
      <c r="BT11" s="591"/>
      <c r="BU11" s="591"/>
      <c r="BV11" s="591"/>
      <c r="BW11" s="591"/>
      <c r="BX11" s="591"/>
      <c r="BY11" s="591"/>
      <c r="BZ11" s="591"/>
      <c r="CA11" s="591"/>
      <c r="CB11" s="626"/>
      <c r="CD11" s="627" t="s">
        <v>234</v>
      </c>
      <c r="CE11" s="624"/>
      <c r="CF11" s="624"/>
      <c r="CG11" s="624"/>
      <c r="CH11" s="624"/>
      <c r="CI11" s="624"/>
      <c r="CJ11" s="624"/>
      <c r="CK11" s="624"/>
      <c r="CL11" s="624"/>
      <c r="CM11" s="624"/>
      <c r="CN11" s="624"/>
      <c r="CO11" s="624"/>
      <c r="CP11" s="624"/>
      <c r="CQ11" s="625"/>
      <c r="CR11" s="590">
        <v>675763</v>
      </c>
      <c r="CS11" s="591"/>
      <c r="CT11" s="591"/>
      <c r="CU11" s="591"/>
      <c r="CV11" s="591"/>
      <c r="CW11" s="591"/>
      <c r="CX11" s="591"/>
      <c r="CY11" s="592"/>
      <c r="CZ11" s="643">
        <v>19.100000000000001</v>
      </c>
      <c r="DA11" s="643"/>
      <c r="DB11" s="643"/>
      <c r="DC11" s="643"/>
      <c r="DD11" s="596">
        <v>414929</v>
      </c>
      <c r="DE11" s="591"/>
      <c r="DF11" s="591"/>
      <c r="DG11" s="591"/>
      <c r="DH11" s="591"/>
      <c r="DI11" s="591"/>
      <c r="DJ11" s="591"/>
      <c r="DK11" s="591"/>
      <c r="DL11" s="591"/>
      <c r="DM11" s="591"/>
      <c r="DN11" s="591"/>
      <c r="DO11" s="591"/>
      <c r="DP11" s="592"/>
      <c r="DQ11" s="596">
        <v>283861</v>
      </c>
      <c r="DR11" s="591"/>
      <c r="DS11" s="591"/>
      <c r="DT11" s="591"/>
      <c r="DU11" s="591"/>
      <c r="DV11" s="591"/>
      <c r="DW11" s="591"/>
      <c r="DX11" s="591"/>
      <c r="DY11" s="591"/>
      <c r="DZ11" s="591"/>
      <c r="EA11" s="591"/>
      <c r="EB11" s="591"/>
      <c r="EC11" s="626"/>
    </row>
    <row r="12" spans="2:143" ht="11.25" customHeight="1" x14ac:dyDescent="0.15">
      <c r="B12" s="587" t="s">
        <v>235</v>
      </c>
      <c r="C12" s="588"/>
      <c r="D12" s="588"/>
      <c r="E12" s="588"/>
      <c r="F12" s="588"/>
      <c r="G12" s="588"/>
      <c r="H12" s="588"/>
      <c r="I12" s="588"/>
      <c r="J12" s="588"/>
      <c r="K12" s="588"/>
      <c r="L12" s="588"/>
      <c r="M12" s="588"/>
      <c r="N12" s="588"/>
      <c r="O12" s="588"/>
      <c r="P12" s="588"/>
      <c r="Q12" s="589"/>
      <c r="R12" s="590" t="s">
        <v>113</v>
      </c>
      <c r="S12" s="591"/>
      <c r="T12" s="591"/>
      <c r="U12" s="591"/>
      <c r="V12" s="591"/>
      <c r="W12" s="591"/>
      <c r="X12" s="591"/>
      <c r="Y12" s="592"/>
      <c r="Z12" s="643" t="s">
        <v>113</v>
      </c>
      <c r="AA12" s="643"/>
      <c r="AB12" s="643"/>
      <c r="AC12" s="643"/>
      <c r="AD12" s="644" t="s">
        <v>113</v>
      </c>
      <c r="AE12" s="644"/>
      <c r="AF12" s="644"/>
      <c r="AG12" s="644"/>
      <c r="AH12" s="644"/>
      <c r="AI12" s="644"/>
      <c r="AJ12" s="644"/>
      <c r="AK12" s="644"/>
      <c r="AL12" s="613" t="s">
        <v>113</v>
      </c>
      <c r="AM12" s="645"/>
      <c r="AN12" s="645"/>
      <c r="AO12" s="646"/>
      <c r="AP12" s="587" t="s">
        <v>236</v>
      </c>
      <c r="AQ12" s="588"/>
      <c r="AR12" s="588"/>
      <c r="AS12" s="588"/>
      <c r="AT12" s="588"/>
      <c r="AU12" s="588"/>
      <c r="AV12" s="588"/>
      <c r="AW12" s="588"/>
      <c r="AX12" s="588"/>
      <c r="AY12" s="588"/>
      <c r="AZ12" s="588"/>
      <c r="BA12" s="588"/>
      <c r="BB12" s="588"/>
      <c r="BC12" s="588"/>
      <c r="BD12" s="588"/>
      <c r="BE12" s="588"/>
      <c r="BF12" s="589"/>
      <c r="BG12" s="590">
        <v>173459</v>
      </c>
      <c r="BH12" s="591"/>
      <c r="BI12" s="591"/>
      <c r="BJ12" s="591"/>
      <c r="BK12" s="591"/>
      <c r="BL12" s="591"/>
      <c r="BM12" s="591"/>
      <c r="BN12" s="592"/>
      <c r="BO12" s="643">
        <v>70.3</v>
      </c>
      <c r="BP12" s="643"/>
      <c r="BQ12" s="643"/>
      <c r="BR12" s="643"/>
      <c r="BS12" s="596">
        <v>30510</v>
      </c>
      <c r="BT12" s="591"/>
      <c r="BU12" s="591"/>
      <c r="BV12" s="591"/>
      <c r="BW12" s="591"/>
      <c r="BX12" s="591"/>
      <c r="BY12" s="591"/>
      <c r="BZ12" s="591"/>
      <c r="CA12" s="591"/>
      <c r="CB12" s="626"/>
      <c r="CD12" s="627" t="s">
        <v>237</v>
      </c>
      <c r="CE12" s="624"/>
      <c r="CF12" s="624"/>
      <c r="CG12" s="624"/>
      <c r="CH12" s="624"/>
      <c r="CI12" s="624"/>
      <c r="CJ12" s="624"/>
      <c r="CK12" s="624"/>
      <c r="CL12" s="624"/>
      <c r="CM12" s="624"/>
      <c r="CN12" s="624"/>
      <c r="CO12" s="624"/>
      <c r="CP12" s="624"/>
      <c r="CQ12" s="625"/>
      <c r="CR12" s="590">
        <v>62769</v>
      </c>
      <c r="CS12" s="591"/>
      <c r="CT12" s="591"/>
      <c r="CU12" s="591"/>
      <c r="CV12" s="591"/>
      <c r="CW12" s="591"/>
      <c r="CX12" s="591"/>
      <c r="CY12" s="592"/>
      <c r="CZ12" s="643">
        <v>1.8</v>
      </c>
      <c r="DA12" s="643"/>
      <c r="DB12" s="643"/>
      <c r="DC12" s="643"/>
      <c r="DD12" s="596">
        <v>7617</v>
      </c>
      <c r="DE12" s="591"/>
      <c r="DF12" s="591"/>
      <c r="DG12" s="591"/>
      <c r="DH12" s="591"/>
      <c r="DI12" s="591"/>
      <c r="DJ12" s="591"/>
      <c r="DK12" s="591"/>
      <c r="DL12" s="591"/>
      <c r="DM12" s="591"/>
      <c r="DN12" s="591"/>
      <c r="DO12" s="591"/>
      <c r="DP12" s="592"/>
      <c r="DQ12" s="596">
        <v>37913</v>
      </c>
      <c r="DR12" s="591"/>
      <c r="DS12" s="591"/>
      <c r="DT12" s="591"/>
      <c r="DU12" s="591"/>
      <c r="DV12" s="591"/>
      <c r="DW12" s="591"/>
      <c r="DX12" s="591"/>
      <c r="DY12" s="591"/>
      <c r="DZ12" s="591"/>
      <c r="EA12" s="591"/>
      <c r="EB12" s="591"/>
      <c r="EC12" s="626"/>
    </row>
    <row r="13" spans="2:143" ht="11.25" customHeight="1" x14ac:dyDescent="0.15">
      <c r="B13" s="587" t="s">
        <v>238</v>
      </c>
      <c r="C13" s="588"/>
      <c r="D13" s="588"/>
      <c r="E13" s="588"/>
      <c r="F13" s="588"/>
      <c r="G13" s="588"/>
      <c r="H13" s="588"/>
      <c r="I13" s="588"/>
      <c r="J13" s="588"/>
      <c r="K13" s="588"/>
      <c r="L13" s="588"/>
      <c r="M13" s="588"/>
      <c r="N13" s="588"/>
      <c r="O13" s="588"/>
      <c r="P13" s="588"/>
      <c r="Q13" s="589"/>
      <c r="R13" s="590">
        <v>12409</v>
      </c>
      <c r="S13" s="591"/>
      <c r="T13" s="591"/>
      <c r="U13" s="591"/>
      <c r="V13" s="591"/>
      <c r="W13" s="591"/>
      <c r="X13" s="591"/>
      <c r="Y13" s="592"/>
      <c r="Z13" s="643">
        <v>0.3</v>
      </c>
      <c r="AA13" s="643"/>
      <c r="AB13" s="643"/>
      <c r="AC13" s="643"/>
      <c r="AD13" s="644">
        <v>12409</v>
      </c>
      <c r="AE13" s="644"/>
      <c r="AF13" s="644"/>
      <c r="AG13" s="644"/>
      <c r="AH13" s="644"/>
      <c r="AI13" s="644"/>
      <c r="AJ13" s="644"/>
      <c r="AK13" s="644"/>
      <c r="AL13" s="613">
        <v>0.6</v>
      </c>
      <c r="AM13" s="645"/>
      <c r="AN13" s="645"/>
      <c r="AO13" s="646"/>
      <c r="AP13" s="587" t="s">
        <v>239</v>
      </c>
      <c r="AQ13" s="588"/>
      <c r="AR13" s="588"/>
      <c r="AS13" s="588"/>
      <c r="AT13" s="588"/>
      <c r="AU13" s="588"/>
      <c r="AV13" s="588"/>
      <c r="AW13" s="588"/>
      <c r="AX13" s="588"/>
      <c r="AY13" s="588"/>
      <c r="AZ13" s="588"/>
      <c r="BA13" s="588"/>
      <c r="BB13" s="588"/>
      <c r="BC13" s="588"/>
      <c r="BD13" s="588"/>
      <c r="BE13" s="588"/>
      <c r="BF13" s="589"/>
      <c r="BG13" s="590">
        <v>172897</v>
      </c>
      <c r="BH13" s="591"/>
      <c r="BI13" s="591"/>
      <c r="BJ13" s="591"/>
      <c r="BK13" s="591"/>
      <c r="BL13" s="591"/>
      <c r="BM13" s="591"/>
      <c r="BN13" s="592"/>
      <c r="BO13" s="643">
        <v>70.099999999999994</v>
      </c>
      <c r="BP13" s="643"/>
      <c r="BQ13" s="643"/>
      <c r="BR13" s="643"/>
      <c r="BS13" s="596">
        <v>30510</v>
      </c>
      <c r="BT13" s="591"/>
      <c r="BU13" s="591"/>
      <c r="BV13" s="591"/>
      <c r="BW13" s="591"/>
      <c r="BX13" s="591"/>
      <c r="BY13" s="591"/>
      <c r="BZ13" s="591"/>
      <c r="CA13" s="591"/>
      <c r="CB13" s="626"/>
      <c r="CD13" s="627" t="s">
        <v>240</v>
      </c>
      <c r="CE13" s="624"/>
      <c r="CF13" s="624"/>
      <c r="CG13" s="624"/>
      <c r="CH13" s="624"/>
      <c r="CI13" s="624"/>
      <c r="CJ13" s="624"/>
      <c r="CK13" s="624"/>
      <c r="CL13" s="624"/>
      <c r="CM13" s="624"/>
      <c r="CN13" s="624"/>
      <c r="CO13" s="624"/>
      <c r="CP13" s="624"/>
      <c r="CQ13" s="625"/>
      <c r="CR13" s="590">
        <v>377456</v>
      </c>
      <c r="CS13" s="591"/>
      <c r="CT13" s="591"/>
      <c r="CU13" s="591"/>
      <c r="CV13" s="591"/>
      <c r="CW13" s="591"/>
      <c r="CX13" s="591"/>
      <c r="CY13" s="592"/>
      <c r="CZ13" s="643">
        <v>10.7</v>
      </c>
      <c r="DA13" s="643"/>
      <c r="DB13" s="643"/>
      <c r="DC13" s="643"/>
      <c r="DD13" s="596">
        <v>329853</v>
      </c>
      <c r="DE13" s="591"/>
      <c r="DF13" s="591"/>
      <c r="DG13" s="591"/>
      <c r="DH13" s="591"/>
      <c r="DI13" s="591"/>
      <c r="DJ13" s="591"/>
      <c r="DK13" s="591"/>
      <c r="DL13" s="591"/>
      <c r="DM13" s="591"/>
      <c r="DN13" s="591"/>
      <c r="DO13" s="591"/>
      <c r="DP13" s="592"/>
      <c r="DQ13" s="596">
        <v>202331</v>
      </c>
      <c r="DR13" s="591"/>
      <c r="DS13" s="591"/>
      <c r="DT13" s="591"/>
      <c r="DU13" s="591"/>
      <c r="DV13" s="591"/>
      <c r="DW13" s="591"/>
      <c r="DX13" s="591"/>
      <c r="DY13" s="591"/>
      <c r="DZ13" s="591"/>
      <c r="EA13" s="591"/>
      <c r="EB13" s="591"/>
      <c r="EC13" s="626"/>
    </row>
    <row r="14" spans="2:143" ht="11.25" customHeight="1" x14ac:dyDescent="0.15">
      <c r="B14" s="587" t="s">
        <v>241</v>
      </c>
      <c r="C14" s="588"/>
      <c r="D14" s="588"/>
      <c r="E14" s="588"/>
      <c r="F14" s="588"/>
      <c r="G14" s="588"/>
      <c r="H14" s="588"/>
      <c r="I14" s="588"/>
      <c r="J14" s="588"/>
      <c r="K14" s="588"/>
      <c r="L14" s="588"/>
      <c r="M14" s="588"/>
      <c r="N14" s="588"/>
      <c r="O14" s="588"/>
      <c r="P14" s="588"/>
      <c r="Q14" s="589"/>
      <c r="R14" s="590" t="s">
        <v>113</v>
      </c>
      <c r="S14" s="591"/>
      <c r="T14" s="591"/>
      <c r="U14" s="591"/>
      <c r="V14" s="591"/>
      <c r="W14" s="591"/>
      <c r="X14" s="591"/>
      <c r="Y14" s="592"/>
      <c r="Z14" s="643" t="s">
        <v>113</v>
      </c>
      <c r="AA14" s="643"/>
      <c r="AB14" s="643"/>
      <c r="AC14" s="643"/>
      <c r="AD14" s="644" t="s">
        <v>113</v>
      </c>
      <c r="AE14" s="644"/>
      <c r="AF14" s="644"/>
      <c r="AG14" s="644"/>
      <c r="AH14" s="644"/>
      <c r="AI14" s="644"/>
      <c r="AJ14" s="644"/>
      <c r="AK14" s="644"/>
      <c r="AL14" s="613" t="s">
        <v>113</v>
      </c>
      <c r="AM14" s="645"/>
      <c r="AN14" s="645"/>
      <c r="AO14" s="646"/>
      <c r="AP14" s="587" t="s">
        <v>242</v>
      </c>
      <c r="AQ14" s="588"/>
      <c r="AR14" s="588"/>
      <c r="AS14" s="588"/>
      <c r="AT14" s="588"/>
      <c r="AU14" s="588"/>
      <c r="AV14" s="588"/>
      <c r="AW14" s="588"/>
      <c r="AX14" s="588"/>
      <c r="AY14" s="588"/>
      <c r="AZ14" s="588"/>
      <c r="BA14" s="588"/>
      <c r="BB14" s="588"/>
      <c r="BC14" s="588"/>
      <c r="BD14" s="588"/>
      <c r="BE14" s="588"/>
      <c r="BF14" s="589"/>
      <c r="BG14" s="590">
        <v>6518</v>
      </c>
      <c r="BH14" s="591"/>
      <c r="BI14" s="591"/>
      <c r="BJ14" s="591"/>
      <c r="BK14" s="591"/>
      <c r="BL14" s="591"/>
      <c r="BM14" s="591"/>
      <c r="BN14" s="592"/>
      <c r="BO14" s="643">
        <v>2.6</v>
      </c>
      <c r="BP14" s="643"/>
      <c r="BQ14" s="643"/>
      <c r="BR14" s="643"/>
      <c r="BS14" s="596" t="s">
        <v>113</v>
      </c>
      <c r="BT14" s="591"/>
      <c r="BU14" s="591"/>
      <c r="BV14" s="591"/>
      <c r="BW14" s="591"/>
      <c r="BX14" s="591"/>
      <c r="BY14" s="591"/>
      <c r="BZ14" s="591"/>
      <c r="CA14" s="591"/>
      <c r="CB14" s="626"/>
      <c r="CD14" s="627" t="s">
        <v>243</v>
      </c>
      <c r="CE14" s="624"/>
      <c r="CF14" s="624"/>
      <c r="CG14" s="624"/>
      <c r="CH14" s="624"/>
      <c r="CI14" s="624"/>
      <c r="CJ14" s="624"/>
      <c r="CK14" s="624"/>
      <c r="CL14" s="624"/>
      <c r="CM14" s="624"/>
      <c r="CN14" s="624"/>
      <c r="CO14" s="624"/>
      <c r="CP14" s="624"/>
      <c r="CQ14" s="625"/>
      <c r="CR14" s="590">
        <v>42235</v>
      </c>
      <c r="CS14" s="591"/>
      <c r="CT14" s="591"/>
      <c r="CU14" s="591"/>
      <c r="CV14" s="591"/>
      <c r="CW14" s="591"/>
      <c r="CX14" s="591"/>
      <c r="CY14" s="592"/>
      <c r="CZ14" s="643">
        <v>1.2</v>
      </c>
      <c r="DA14" s="643"/>
      <c r="DB14" s="643"/>
      <c r="DC14" s="643"/>
      <c r="DD14" s="596">
        <v>8698</v>
      </c>
      <c r="DE14" s="591"/>
      <c r="DF14" s="591"/>
      <c r="DG14" s="591"/>
      <c r="DH14" s="591"/>
      <c r="DI14" s="591"/>
      <c r="DJ14" s="591"/>
      <c r="DK14" s="591"/>
      <c r="DL14" s="591"/>
      <c r="DM14" s="591"/>
      <c r="DN14" s="591"/>
      <c r="DO14" s="591"/>
      <c r="DP14" s="592"/>
      <c r="DQ14" s="596">
        <v>40971</v>
      </c>
      <c r="DR14" s="591"/>
      <c r="DS14" s="591"/>
      <c r="DT14" s="591"/>
      <c r="DU14" s="591"/>
      <c r="DV14" s="591"/>
      <c r="DW14" s="591"/>
      <c r="DX14" s="591"/>
      <c r="DY14" s="591"/>
      <c r="DZ14" s="591"/>
      <c r="EA14" s="591"/>
      <c r="EB14" s="591"/>
      <c r="EC14" s="626"/>
    </row>
    <row r="15" spans="2:143" ht="11.25" customHeight="1" x14ac:dyDescent="0.15">
      <c r="B15" s="587" t="s">
        <v>244</v>
      </c>
      <c r="C15" s="588"/>
      <c r="D15" s="588"/>
      <c r="E15" s="588"/>
      <c r="F15" s="588"/>
      <c r="G15" s="588"/>
      <c r="H15" s="588"/>
      <c r="I15" s="588"/>
      <c r="J15" s="588"/>
      <c r="K15" s="588"/>
      <c r="L15" s="588"/>
      <c r="M15" s="588"/>
      <c r="N15" s="588"/>
      <c r="O15" s="588"/>
      <c r="P15" s="588"/>
      <c r="Q15" s="589"/>
      <c r="R15" s="590">
        <v>152</v>
      </c>
      <c r="S15" s="591"/>
      <c r="T15" s="591"/>
      <c r="U15" s="591"/>
      <c r="V15" s="591"/>
      <c r="W15" s="591"/>
      <c r="X15" s="591"/>
      <c r="Y15" s="592"/>
      <c r="Z15" s="643">
        <v>0</v>
      </c>
      <c r="AA15" s="643"/>
      <c r="AB15" s="643"/>
      <c r="AC15" s="643"/>
      <c r="AD15" s="644">
        <v>152</v>
      </c>
      <c r="AE15" s="644"/>
      <c r="AF15" s="644"/>
      <c r="AG15" s="644"/>
      <c r="AH15" s="644"/>
      <c r="AI15" s="644"/>
      <c r="AJ15" s="644"/>
      <c r="AK15" s="644"/>
      <c r="AL15" s="613">
        <v>0</v>
      </c>
      <c r="AM15" s="645"/>
      <c r="AN15" s="645"/>
      <c r="AO15" s="646"/>
      <c r="AP15" s="587" t="s">
        <v>245</v>
      </c>
      <c r="AQ15" s="588"/>
      <c r="AR15" s="588"/>
      <c r="AS15" s="588"/>
      <c r="AT15" s="588"/>
      <c r="AU15" s="588"/>
      <c r="AV15" s="588"/>
      <c r="AW15" s="588"/>
      <c r="AX15" s="588"/>
      <c r="AY15" s="588"/>
      <c r="AZ15" s="588"/>
      <c r="BA15" s="588"/>
      <c r="BB15" s="588"/>
      <c r="BC15" s="588"/>
      <c r="BD15" s="588"/>
      <c r="BE15" s="588"/>
      <c r="BF15" s="589"/>
      <c r="BG15" s="590">
        <v>8189</v>
      </c>
      <c r="BH15" s="591"/>
      <c r="BI15" s="591"/>
      <c r="BJ15" s="591"/>
      <c r="BK15" s="591"/>
      <c r="BL15" s="591"/>
      <c r="BM15" s="591"/>
      <c r="BN15" s="592"/>
      <c r="BO15" s="643">
        <v>3.3</v>
      </c>
      <c r="BP15" s="643"/>
      <c r="BQ15" s="643"/>
      <c r="BR15" s="643"/>
      <c r="BS15" s="596" t="s">
        <v>113</v>
      </c>
      <c r="BT15" s="591"/>
      <c r="BU15" s="591"/>
      <c r="BV15" s="591"/>
      <c r="BW15" s="591"/>
      <c r="BX15" s="591"/>
      <c r="BY15" s="591"/>
      <c r="BZ15" s="591"/>
      <c r="CA15" s="591"/>
      <c r="CB15" s="626"/>
      <c r="CD15" s="627" t="s">
        <v>246</v>
      </c>
      <c r="CE15" s="624"/>
      <c r="CF15" s="624"/>
      <c r="CG15" s="624"/>
      <c r="CH15" s="624"/>
      <c r="CI15" s="624"/>
      <c r="CJ15" s="624"/>
      <c r="CK15" s="624"/>
      <c r="CL15" s="624"/>
      <c r="CM15" s="624"/>
      <c r="CN15" s="624"/>
      <c r="CO15" s="624"/>
      <c r="CP15" s="624"/>
      <c r="CQ15" s="625"/>
      <c r="CR15" s="590">
        <v>205415</v>
      </c>
      <c r="CS15" s="591"/>
      <c r="CT15" s="591"/>
      <c r="CU15" s="591"/>
      <c r="CV15" s="591"/>
      <c r="CW15" s="591"/>
      <c r="CX15" s="591"/>
      <c r="CY15" s="592"/>
      <c r="CZ15" s="643">
        <v>5.8</v>
      </c>
      <c r="DA15" s="643"/>
      <c r="DB15" s="643"/>
      <c r="DC15" s="643"/>
      <c r="DD15" s="596">
        <v>7401</v>
      </c>
      <c r="DE15" s="591"/>
      <c r="DF15" s="591"/>
      <c r="DG15" s="591"/>
      <c r="DH15" s="591"/>
      <c r="DI15" s="591"/>
      <c r="DJ15" s="591"/>
      <c r="DK15" s="591"/>
      <c r="DL15" s="591"/>
      <c r="DM15" s="591"/>
      <c r="DN15" s="591"/>
      <c r="DO15" s="591"/>
      <c r="DP15" s="592"/>
      <c r="DQ15" s="596">
        <v>175090</v>
      </c>
      <c r="DR15" s="591"/>
      <c r="DS15" s="591"/>
      <c r="DT15" s="591"/>
      <c r="DU15" s="591"/>
      <c r="DV15" s="591"/>
      <c r="DW15" s="591"/>
      <c r="DX15" s="591"/>
      <c r="DY15" s="591"/>
      <c r="DZ15" s="591"/>
      <c r="EA15" s="591"/>
      <c r="EB15" s="591"/>
      <c r="EC15" s="626"/>
    </row>
    <row r="16" spans="2:143" ht="11.25" customHeight="1" x14ac:dyDescent="0.15">
      <c r="B16" s="587" t="s">
        <v>247</v>
      </c>
      <c r="C16" s="588"/>
      <c r="D16" s="588"/>
      <c r="E16" s="588"/>
      <c r="F16" s="588"/>
      <c r="G16" s="588"/>
      <c r="H16" s="588"/>
      <c r="I16" s="588"/>
      <c r="J16" s="588"/>
      <c r="K16" s="588"/>
      <c r="L16" s="588"/>
      <c r="M16" s="588"/>
      <c r="N16" s="588"/>
      <c r="O16" s="588"/>
      <c r="P16" s="588"/>
      <c r="Q16" s="589"/>
      <c r="R16" s="590">
        <v>1904000</v>
      </c>
      <c r="S16" s="591"/>
      <c r="T16" s="591"/>
      <c r="U16" s="591"/>
      <c r="V16" s="591"/>
      <c r="W16" s="591"/>
      <c r="X16" s="591"/>
      <c r="Y16" s="592"/>
      <c r="Z16" s="643">
        <v>51</v>
      </c>
      <c r="AA16" s="643"/>
      <c r="AB16" s="643"/>
      <c r="AC16" s="643"/>
      <c r="AD16" s="644">
        <v>1577839</v>
      </c>
      <c r="AE16" s="644"/>
      <c r="AF16" s="644"/>
      <c r="AG16" s="644"/>
      <c r="AH16" s="644"/>
      <c r="AI16" s="644"/>
      <c r="AJ16" s="644"/>
      <c r="AK16" s="644"/>
      <c r="AL16" s="613">
        <v>79.599999999999994</v>
      </c>
      <c r="AM16" s="645"/>
      <c r="AN16" s="645"/>
      <c r="AO16" s="646"/>
      <c r="AP16" s="587" t="s">
        <v>248</v>
      </c>
      <c r="AQ16" s="588"/>
      <c r="AR16" s="588"/>
      <c r="AS16" s="588"/>
      <c r="AT16" s="588"/>
      <c r="AU16" s="588"/>
      <c r="AV16" s="588"/>
      <c r="AW16" s="588"/>
      <c r="AX16" s="588"/>
      <c r="AY16" s="588"/>
      <c r="AZ16" s="588"/>
      <c r="BA16" s="588"/>
      <c r="BB16" s="588"/>
      <c r="BC16" s="588"/>
      <c r="BD16" s="588"/>
      <c r="BE16" s="588"/>
      <c r="BF16" s="589"/>
      <c r="BG16" s="590" t="s">
        <v>113</v>
      </c>
      <c r="BH16" s="591"/>
      <c r="BI16" s="591"/>
      <c r="BJ16" s="591"/>
      <c r="BK16" s="591"/>
      <c r="BL16" s="591"/>
      <c r="BM16" s="591"/>
      <c r="BN16" s="592"/>
      <c r="BO16" s="643" t="s">
        <v>113</v>
      </c>
      <c r="BP16" s="643"/>
      <c r="BQ16" s="643"/>
      <c r="BR16" s="643"/>
      <c r="BS16" s="596" t="s">
        <v>113</v>
      </c>
      <c r="BT16" s="591"/>
      <c r="BU16" s="591"/>
      <c r="BV16" s="591"/>
      <c r="BW16" s="591"/>
      <c r="BX16" s="591"/>
      <c r="BY16" s="591"/>
      <c r="BZ16" s="591"/>
      <c r="CA16" s="591"/>
      <c r="CB16" s="626"/>
      <c r="CD16" s="627" t="s">
        <v>249</v>
      </c>
      <c r="CE16" s="624"/>
      <c r="CF16" s="624"/>
      <c r="CG16" s="624"/>
      <c r="CH16" s="624"/>
      <c r="CI16" s="624"/>
      <c r="CJ16" s="624"/>
      <c r="CK16" s="624"/>
      <c r="CL16" s="624"/>
      <c r="CM16" s="624"/>
      <c r="CN16" s="624"/>
      <c r="CO16" s="624"/>
      <c r="CP16" s="624"/>
      <c r="CQ16" s="625"/>
      <c r="CR16" s="590">
        <v>301226</v>
      </c>
      <c r="CS16" s="591"/>
      <c r="CT16" s="591"/>
      <c r="CU16" s="591"/>
      <c r="CV16" s="591"/>
      <c r="CW16" s="591"/>
      <c r="CX16" s="591"/>
      <c r="CY16" s="592"/>
      <c r="CZ16" s="643">
        <v>8.5</v>
      </c>
      <c r="DA16" s="643"/>
      <c r="DB16" s="643"/>
      <c r="DC16" s="643"/>
      <c r="DD16" s="596" t="s">
        <v>113</v>
      </c>
      <c r="DE16" s="591"/>
      <c r="DF16" s="591"/>
      <c r="DG16" s="591"/>
      <c r="DH16" s="591"/>
      <c r="DI16" s="591"/>
      <c r="DJ16" s="591"/>
      <c r="DK16" s="591"/>
      <c r="DL16" s="591"/>
      <c r="DM16" s="591"/>
      <c r="DN16" s="591"/>
      <c r="DO16" s="591"/>
      <c r="DP16" s="592"/>
      <c r="DQ16" s="596">
        <v>45804</v>
      </c>
      <c r="DR16" s="591"/>
      <c r="DS16" s="591"/>
      <c r="DT16" s="591"/>
      <c r="DU16" s="591"/>
      <c r="DV16" s="591"/>
      <c r="DW16" s="591"/>
      <c r="DX16" s="591"/>
      <c r="DY16" s="591"/>
      <c r="DZ16" s="591"/>
      <c r="EA16" s="591"/>
      <c r="EB16" s="591"/>
      <c r="EC16" s="626"/>
    </row>
    <row r="17" spans="2:133" ht="11.25" customHeight="1" x14ac:dyDescent="0.15">
      <c r="B17" s="587" t="s">
        <v>250</v>
      </c>
      <c r="C17" s="588"/>
      <c r="D17" s="588"/>
      <c r="E17" s="588"/>
      <c r="F17" s="588"/>
      <c r="G17" s="588"/>
      <c r="H17" s="588"/>
      <c r="I17" s="588"/>
      <c r="J17" s="588"/>
      <c r="K17" s="588"/>
      <c r="L17" s="588"/>
      <c r="M17" s="588"/>
      <c r="N17" s="588"/>
      <c r="O17" s="588"/>
      <c r="P17" s="588"/>
      <c r="Q17" s="589"/>
      <c r="R17" s="590">
        <v>1577839</v>
      </c>
      <c r="S17" s="591"/>
      <c r="T17" s="591"/>
      <c r="U17" s="591"/>
      <c r="V17" s="591"/>
      <c r="W17" s="591"/>
      <c r="X17" s="591"/>
      <c r="Y17" s="592"/>
      <c r="Z17" s="643">
        <v>42.3</v>
      </c>
      <c r="AA17" s="643"/>
      <c r="AB17" s="643"/>
      <c r="AC17" s="643"/>
      <c r="AD17" s="644">
        <v>1577839</v>
      </c>
      <c r="AE17" s="644"/>
      <c r="AF17" s="644"/>
      <c r="AG17" s="644"/>
      <c r="AH17" s="644"/>
      <c r="AI17" s="644"/>
      <c r="AJ17" s="644"/>
      <c r="AK17" s="644"/>
      <c r="AL17" s="613">
        <v>79.599999999999994</v>
      </c>
      <c r="AM17" s="645"/>
      <c r="AN17" s="645"/>
      <c r="AO17" s="646"/>
      <c r="AP17" s="587" t="s">
        <v>251</v>
      </c>
      <c r="AQ17" s="588"/>
      <c r="AR17" s="588"/>
      <c r="AS17" s="588"/>
      <c r="AT17" s="588"/>
      <c r="AU17" s="588"/>
      <c r="AV17" s="588"/>
      <c r="AW17" s="588"/>
      <c r="AX17" s="588"/>
      <c r="AY17" s="588"/>
      <c r="AZ17" s="588"/>
      <c r="BA17" s="588"/>
      <c r="BB17" s="588"/>
      <c r="BC17" s="588"/>
      <c r="BD17" s="588"/>
      <c r="BE17" s="588"/>
      <c r="BF17" s="589"/>
      <c r="BG17" s="590" t="s">
        <v>113</v>
      </c>
      <c r="BH17" s="591"/>
      <c r="BI17" s="591"/>
      <c r="BJ17" s="591"/>
      <c r="BK17" s="591"/>
      <c r="BL17" s="591"/>
      <c r="BM17" s="591"/>
      <c r="BN17" s="592"/>
      <c r="BO17" s="643" t="s">
        <v>113</v>
      </c>
      <c r="BP17" s="643"/>
      <c r="BQ17" s="643"/>
      <c r="BR17" s="643"/>
      <c r="BS17" s="596" t="s">
        <v>113</v>
      </c>
      <c r="BT17" s="591"/>
      <c r="BU17" s="591"/>
      <c r="BV17" s="591"/>
      <c r="BW17" s="591"/>
      <c r="BX17" s="591"/>
      <c r="BY17" s="591"/>
      <c r="BZ17" s="591"/>
      <c r="CA17" s="591"/>
      <c r="CB17" s="626"/>
      <c r="CD17" s="627" t="s">
        <v>252</v>
      </c>
      <c r="CE17" s="624"/>
      <c r="CF17" s="624"/>
      <c r="CG17" s="624"/>
      <c r="CH17" s="624"/>
      <c r="CI17" s="624"/>
      <c r="CJ17" s="624"/>
      <c r="CK17" s="624"/>
      <c r="CL17" s="624"/>
      <c r="CM17" s="624"/>
      <c r="CN17" s="624"/>
      <c r="CO17" s="624"/>
      <c r="CP17" s="624"/>
      <c r="CQ17" s="625"/>
      <c r="CR17" s="590">
        <v>390989</v>
      </c>
      <c r="CS17" s="591"/>
      <c r="CT17" s="591"/>
      <c r="CU17" s="591"/>
      <c r="CV17" s="591"/>
      <c r="CW17" s="591"/>
      <c r="CX17" s="591"/>
      <c r="CY17" s="592"/>
      <c r="CZ17" s="643">
        <v>11</v>
      </c>
      <c r="DA17" s="643"/>
      <c r="DB17" s="643"/>
      <c r="DC17" s="643"/>
      <c r="DD17" s="596" t="s">
        <v>113</v>
      </c>
      <c r="DE17" s="591"/>
      <c r="DF17" s="591"/>
      <c r="DG17" s="591"/>
      <c r="DH17" s="591"/>
      <c r="DI17" s="591"/>
      <c r="DJ17" s="591"/>
      <c r="DK17" s="591"/>
      <c r="DL17" s="591"/>
      <c r="DM17" s="591"/>
      <c r="DN17" s="591"/>
      <c r="DO17" s="591"/>
      <c r="DP17" s="592"/>
      <c r="DQ17" s="596">
        <v>390989</v>
      </c>
      <c r="DR17" s="591"/>
      <c r="DS17" s="591"/>
      <c r="DT17" s="591"/>
      <c r="DU17" s="591"/>
      <c r="DV17" s="591"/>
      <c r="DW17" s="591"/>
      <c r="DX17" s="591"/>
      <c r="DY17" s="591"/>
      <c r="DZ17" s="591"/>
      <c r="EA17" s="591"/>
      <c r="EB17" s="591"/>
      <c r="EC17" s="626"/>
    </row>
    <row r="18" spans="2:133" ht="11.25" customHeight="1" x14ac:dyDescent="0.15">
      <c r="B18" s="587" t="s">
        <v>253</v>
      </c>
      <c r="C18" s="588"/>
      <c r="D18" s="588"/>
      <c r="E18" s="588"/>
      <c r="F18" s="588"/>
      <c r="G18" s="588"/>
      <c r="H18" s="588"/>
      <c r="I18" s="588"/>
      <c r="J18" s="588"/>
      <c r="K18" s="588"/>
      <c r="L18" s="588"/>
      <c r="M18" s="588"/>
      <c r="N18" s="588"/>
      <c r="O18" s="588"/>
      <c r="P18" s="588"/>
      <c r="Q18" s="589"/>
      <c r="R18" s="590">
        <v>326161</v>
      </c>
      <c r="S18" s="591"/>
      <c r="T18" s="591"/>
      <c r="U18" s="591"/>
      <c r="V18" s="591"/>
      <c r="W18" s="591"/>
      <c r="X18" s="591"/>
      <c r="Y18" s="592"/>
      <c r="Z18" s="643">
        <v>8.6999999999999993</v>
      </c>
      <c r="AA18" s="643"/>
      <c r="AB18" s="643"/>
      <c r="AC18" s="643"/>
      <c r="AD18" s="644" t="s">
        <v>113</v>
      </c>
      <c r="AE18" s="644"/>
      <c r="AF18" s="644"/>
      <c r="AG18" s="644"/>
      <c r="AH18" s="644"/>
      <c r="AI18" s="644"/>
      <c r="AJ18" s="644"/>
      <c r="AK18" s="644"/>
      <c r="AL18" s="613" t="s">
        <v>113</v>
      </c>
      <c r="AM18" s="645"/>
      <c r="AN18" s="645"/>
      <c r="AO18" s="646"/>
      <c r="AP18" s="587" t="s">
        <v>254</v>
      </c>
      <c r="AQ18" s="588"/>
      <c r="AR18" s="588"/>
      <c r="AS18" s="588"/>
      <c r="AT18" s="588"/>
      <c r="AU18" s="588"/>
      <c r="AV18" s="588"/>
      <c r="AW18" s="588"/>
      <c r="AX18" s="588"/>
      <c r="AY18" s="588"/>
      <c r="AZ18" s="588"/>
      <c r="BA18" s="588"/>
      <c r="BB18" s="588"/>
      <c r="BC18" s="588"/>
      <c r="BD18" s="588"/>
      <c r="BE18" s="588"/>
      <c r="BF18" s="589"/>
      <c r="BG18" s="590" t="s">
        <v>113</v>
      </c>
      <c r="BH18" s="591"/>
      <c r="BI18" s="591"/>
      <c r="BJ18" s="591"/>
      <c r="BK18" s="591"/>
      <c r="BL18" s="591"/>
      <c r="BM18" s="591"/>
      <c r="BN18" s="592"/>
      <c r="BO18" s="643" t="s">
        <v>113</v>
      </c>
      <c r="BP18" s="643"/>
      <c r="BQ18" s="643"/>
      <c r="BR18" s="643"/>
      <c r="BS18" s="596" t="s">
        <v>113</v>
      </c>
      <c r="BT18" s="591"/>
      <c r="BU18" s="591"/>
      <c r="BV18" s="591"/>
      <c r="BW18" s="591"/>
      <c r="BX18" s="591"/>
      <c r="BY18" s="591"/>
      <c r="BZ18" s="591"/>
      <c r="CA18" s="591"/>
      <c r="CB18" s="626"/>
      <c r="CD18" s="627" t="s">
        <v>255</v>
      </c>
      <c r="CE18" s="624"/>
      <c r="CF18" s="624"/>
      <c r="CG18" s="624"/>
      <c r="CH18" s="624"/>
      <c r="CI18" s="624"/>
      <c r="CJ18" s="624"/>
      <c r="CK18" s="624"/>
      <c r="CL18" s="624"/>
      <c r="CM18" s="624"/>
      <c r="CN18" s="624"/>
      <c r="CO18" s="624"/>
      <c r="CP18" s="624"/>
      <c r="CQ18" s="625"/>
      <c r="CR18" s="590" t="s">
        <v>113</v>
      </c>
      <c r="CS18" s="591"/>
      <c r="CT18" s="591"/>
      <c r="CU18" s="591"/>
      <c r="CV18" s="591"/>
      <c r="CW18" s="591"/>
      <c r="CX18" s="591"/>
      <c r="CY18" s="592"/>
      <c r="CZ18" s="643" t="s">
        <v>113</v>
      </c>
      <c r="DA18" s="643"/>
      <c r="DB18" s="643"/>
      <c r="DC18" s="643"/>
      <c r="DD18" s="596" t="s">
        <v>113</v>
      </c>
      <c r="DE18" s="591"/>
      <c r="DF18" s="591"/>
      <c r="DG18" s="591"/>
      <c r="DH18" s="591"/>
      <c r="DI18" s="591"/>
      <c r="DJ18" s="591"/>
      <c r="DK18" s="591"/>
      <c r="DL18" s="591"/>
      <c r="DM18" s="591"/>
      <c r="DN18" s="591"/>
      <c r="DO18" s="591"/>
      <c r="DP18" s="592"/>
      <c r="DQ18" s="596" t="s">
        <v>113</v>
      </c>
      <c r="DR18" s="591"/>
      <c r="DS18" s="591"/>
      <c r="DT18" s="591"/>
      <c r="DU18" s="591"/>
      <c r="DV18" s="591"/>
      <c r="DW18" s="591"/>
      <c r="DX18" s="591"/>
      <c r="DY18" s="591"/>
      <c r="DZ18" s="591"/>
      <c r="EA18" s="591"/>
      <c r="EB18" s="591"/>
      <c r="EC18" s="626"/>
    </row>
    <row r="19" spans="2:133" ht="11.25" customHeight="1" x14ac:dyDescent="0.15">
      <c r="B19" s="587" t="s">
        <v>256</v>
      </c>
      <c r="C19" s="588"/>
      <c r="D19" s="588"/>
      <c r="E19" s="588"/>
      <c r="F19" s="588"/>
      <c r="G19" s="588"/>
      <c r="H19" s="588"/>
      <c r="I19" s="588"/>
      <c r="J19" s="588"/>
      <c r="K19" s="588"/>
      <c r="L19" s="588"/>
      <c r="M19" s="588"/>
      <c r="N19" s="588"/>
      <c r="O19" s="588"/>
      <c r="P19" s="588"/>
      <c r="Q19" s="589"/>
      <c r="R19" s="590" t="s">
        <v>113</v>
      </c>
      <c r="S19" s="591"/>
      <c r="T19" s="591"/>
      <c r="U19" s="591"/>
      <c r="V19" s="591"/>
      <c r="W19" s="591"/>
      <c r="X19" s="591"/>
      <c r="Y19" s="592"/>
      <c r="Z19" s="643" t="s">
        <v>113</v>
      </c>
      <c r="AA19" s="643"/>
      <c r="AB19" s="643"/>
      <c r="AC19" s="643"/>
      <c r="AD19" s="644" t="s">
        <v>113</v>
      </c>
      <c r="AE19" s="644"/>
      <c r="AF19" s="644"/>
      <c r="AG19" s="644"/>
      <c r="AH19" s="644"/>
      <c r="AI19" s="644"/>
      <c r="AJ19" s="644"/>
      <c r="AK19" s="644"/>
      <c r="AL19" s="613" t="s">
        <v>113</v>
      </c>
      <c r="AM19" s="645"/>
      <c r="AN19" s="645"/>
      <c r="AO19" s="646"/>
      <c r="AP19" s="587" t="s">
        <v>257</v>
      </c>
      <c r="AQ19" s="588"/>
      <c r="AR19" s="588"/>
      <c r="AS19" s="588"/>
      <c r="AT19" s="588"/>
      <c r="AU19" s="588"/>
      <c r="AV19" s="588"/>
      <c r="AW19" s="588"/>
      <c r="AX19" s="588"/>
      <c r="AY19" s="588"/>
      <c r="AZ19" s="588"/>
      <c r="BA19" s="588"/>
      <c r="BB19" s="588"/>
      <c r="BC19" s="588"/>
      <c r="BD19" s="588"/>
      <c r="BE19" s="588"/>
      <c r="BF19" s="589"/>
      <c r="BG19" s="590" t="s">
        <v>113</v>
      </c>
      <c r="BH19" s="591"/>
      <c r="BI19" s="591"/>
      <c r="BJ19" s="591"/>
      <c r="BK19" s="591"/>
      <c r="BL19" s="591"/>
      <c r="BM19" s="591"/>
      <c r="BN19" s="592"/>
      <c r="BO19" s="643" t="s">
        <v>113</v>
      </c>
      <c r="BP19" s="643"/>
      <c r="BQ19" s="643"/>
      <c r="BR19" s="643"/>
      <c r="BS19" s="596" t="s">
        <v>113</v>
      </c>
      <c r="BT19" s="591"/>
      <c r="BU19" s="591"/>
      <c r="BV19" s="591"/>
      <c r="BW19" s="591"/>
      <c r="BX19" s="591"/>
      <c r="BY19" s="591"/>
      <c r="BZ19" s="591"/>
      <c r="CA19" s="591"/>
      <c r="CB19" s="626"/>
      <c r="CD19" s="627" t="s">
        <v>258</v>
      </c>
      <c r="CE19" s="624"/>
      <c r="CF19" s="624"/>
      <c r="CG19" s="624"/>
      <c r="CH19" s="624"/>
      <c r="CI19" s="624"/>
      <c r="CJ19" s="624"/>
      <c r="CK19" s="624"/>
      <c r="CL19" s="624"/>
      <c r="CM19" s="624"/>
      <c r="CN19" s="624"/>
      <c r="CO19" s="624"/>
      <c r="CP19" s="624"/>
      <c r="CQ19" s="625"/>
      <c r="CR19" s="590" t="s">
        <v>113</v>
      </c>
      <c r="CS19" s="591"/>
      <c r="CT19" s="591"/>
      <c r="CU19" s="591"/>
      <c r="CV19" s="591"/>
      <c r="CW19" s="591"/>
      <c r="CX19" s="591"/>
      <c r="CY19" s="592"/>
      <c r="CZ19" s="643" t="s">
        <v>113</v>
      </c>
      <c r="DA19" s="643"/>
      <c r="DB19" s="643"/>
      <c r="DC19" s="643"/>
      <c r="DD19" s="596" t="s">
        <v>113</v>
      </c>
      <c r="DE19" s="591"/>
      <c r="DF19" s="591"/>
      <c r="DG19" s="591"/>
      <c r="DH19" s="591"/>
      <c r="DI19" s="591"/>
      <c r="DJ19" s="591"/>
      <c r="DK19" s="591"/>
      <c r="DL19" s="591"/>
      <c r="DM19" s="591"/>
      <c r="DN19" s="591"/>
      <c r="DO19" s="591"/>
      <c r="DP19" s="592"/>
      <c r="DQ19" s="596" t="s">
        <v>113</v>
      </c>
      <c r="DR19" s="591"/>
      <c r="DS19" s="591"/>
      <c r="DT19" s="591"/>
      <c r="DU19" s="591"/>
      <c r="DV19" s="591"/>
      <c r="DW19" s="591"/>
      <c r="DX19" s="591"/>
      <c r="DY19" s="591"/>
      <c r="DZ19" s="591"/>
      <c r="EA19" s="591"/>
      <c r="EB19" s="591"/>
      <c r="EC19" s="626"/>
    </row>
    <row r="20" spans="2:133" ht="11.25" customHeight="1" x14ac:dyDescent="0.15">
      <c r="B20" s="587" t="s">
        <v>259</v>
      </c>
      <c r="C20" s="588"/>
      <c r="D20" s="588"/>
      <c r="E20" s="588"/>
      <c r="F20" s="588"/>
      <c r="G20" s="588"/>
      <c r="H20" s="588"/>
      <c r="I20" s="588"/>
      <c r="J20" s="588"/>
      <c r="K20" s="588"/>
      <c r="L20" s="588"/>
      <c r="M20" s="588"/>
      <c r="N20" s="588"/>
      <c r="O20" s="588"/>
      <c r="P20" s="588"/>
      <c r="Q20" s="589"/>
      <c r="R20" s="590">
        <v>2305775</v>
      </c>
      <c r="S20" s="591"/>
      <c r="T20" s="591"/>
      <c r="U20" s="591"/>
      <c r="V20" s="591"/>
      <c r="W20" s="591"/>
      <c r="X20" s="591"/>
      <c r="Y20" s="592"/>
      <c r="Z20" s="643">
        <v>61.8</v>
      </c>
      <c r="AA20" s="643"/>
      <c r="AB20" s="643"/>
      <c r="AC20" s="643"/>
      <c r="AD20" s="644">
        <v>1979614</v>
      </c>
      <c r="AE20" s="644"/>
      <c r="AF20" s="644"/>
      <c r="AG20" s="644"/>
      <c r="AH20" s="644"/>
      <c r="AI20" s="644"/>
      <c r="AJ20" s="644"/>
      <c r="AK20" s="644"/>
      <c r="AL20" s="613">
        <v>99.9</v>
      </c>
      <c r="AM20" s="645"/>
      <c r="AN20" s="645"/>
      <c r="AO20" s="646"/>
      <c r="AP20" s="587" t="s">
        <v>260</v>
      </c>
      <c r="AQ20" s="588"/>
      <c r="AR20" s="588"/>
      <c r="AS20" s="588"/>
      <c r="AT20" s="588"/>
      <c r="AU20" s="588"/>
      <c r="AV20" s="588"/>
      <c r="AW20" s="588"/>
      <c r="AX20" s="588"/>
      <c r="AY20" s="588"/>
      <c r="AZ20" s="588"/>
      <c r="BA20" s="588"/>
      <c r="BB20" s="588"/>
      <c r="BC20" s="588"/>
      <c r="BD20" s="588"/>
      <c r="BE20" s="588"/>
      <c r="BF20" s="589"/>
      <c r="BG20" s="590" t="s">
        <v>113</v>
      </c>
      <c r="BH20" s="591"/>
      <c r="BI20" s="591"/>
      <c r="BJ20" s="591"/>
      <c r="BK20" s="591"/>
      <c r="BL20" s="591"/>
      <c r="BM20" s="591"/>
      <c r="BN20" s="592"/>
      <c r="BO20" s="643" t="s">
        <v>113</v>
      </c>
      <c r="BP20" s="643"/>
      <c r="BQ20" s="643"/>
      <c r="BR20" s="643"/>
      <c r="BS20" s="596" t="s">
        <v>113</v>
      </c>
      <c r="BT20" s="591"/>
      <c r="BU20" s="591"/>
      <c r="BV20" s="591"/>
      <c r="BW20" s="591"/>
      <c r="BX20" s="591"/>
      <c r="BY20" s="591"/>
      <c r="BZ20" s="591"/>
      <c r="CA20" s="591"/>
      <c r="CB20" s="626"/>
      <c r="CD20" s="627" t="s">
        <v>261</v>
      </c>
      <c r="CE20" s="624"/>
      <c r="CF20" s="624"/>
      <c r="CG20" s="624"/>
      <c r="CH20" s="624"/>
      <c r="CI20" s="624"/>
      <c r="CJ20" s="624"/>
      <c r="CK20" s="624"/>
      <c r="CL20" s="624"/>
      <c r="CM20" s="624"/>
      <c r="CN20" s="624"/>
      <c r="CO20" s="624"/>
      <c r="CP20" s="624"/>
      <c r="CQ20" s="625"/>
      <c r="CR20" s="590">
        <v>3539205</v>
      </c>
      <c r="CS20" s="591"/>
      <c r="CT20" s="591"/>
      <c r="CU20" s="591"/>
      <c r="CV20" s="591"/>
      <c r="CW20" s="591"/>
      <c r="CX20" s="591"/>
      <c r="CY20" s="592"/>
      <c r="CZ20" s="643">
        <v>100</v>
      </c>
      <c r="DA20" s="643"/>
      <c r="DB20" s="643"/>
      <c r="DC20" s="643"/>
      <c r="DD20" s="596">
        <v>889016</v>
      </c>
      <c r="DE20" s="591"/>
      <c r="DF20" s="591"/>
      <c r="DG20" s="591"/>
      <c r="DH20" s="591"/>
      <c r="DI20" s="591"/>
      <c r="DJ20" s="591"/>
      <c r="DK20" s="591"/>
      <c r="DL20" s="591"/>
      <c r="DM20" s="591"/>
      <c r="DN20" s="591"/>
      <c r="DO20" s="591"/>
      <c r="DP20" s="592"/>
      <c r="DQ20" s="596">
        <v>2334091</v>
      </c>
      <c r="DR20" s="591"/>
      <c r="DS20" s="591"/>
      <c r="DT20" s="591"/>
      <c r="DU20" s="591"/>
      <c r="DV20" s="591"/>
      <c r="DW20" s="591"/>
      <c r="DX20" s="591"/>
      <c r="DY20" s="591"/>
      <c r="DZ20" s="591"/>
      <c r="EA20" s="591"/>
      <c r="EB20" s="591"/>
      <c r="EC20" s="626"/>
    </row>
    <row r="21" spans="2:133" ht="11.25" customHeight="1" x14ac:dyDescent="0.15">
      <c r="B21" s="587" t="s">
        <v>262</v>
      </c>
      <c r="C21" s="588"/>
      <c r="D21" s="588"/>
      <c r="E21" s="588"/>
      <c r="F21" s="588"/>
      <c r="G21" s="588"/>
      <c r="H21" s="588"/>
      <c r="I21" s="588"/>
      <c r="J21" s="588"/>
      <c r="K21" s="588"/>
      <c r="L21" s="588"/>
      <c r="M21" s="588"/>
      <c r="N21" s="588"/>
      <c r="O21" s="588"/>
      <c r="P21" s="588"/>
      <c r="Q21" s="589"/>
      <c r="R21" s="590" t="s">
        <v>113</v>
      </c>
      <c r="S21" s="591"/>
      <c r="T21" s="591"/>
      <c r="U21" s="591"/>
      <c r="V21" s="591"/>
      <c r="W21" s="591"/>
      <c r="X21" s="591"/>
      <c r="Y21" s="592"/>
      <c r="Z21" s="643" t="s">
        <v>113</v>
      </c>
      <c r="AA21" s="643"/>
      <c r="AB21" s="643"/>
      <c r="AC21" s="643"/>
      <c r="AD21" s="644" t="s">
        <v>113</v>
      </c>
      <c r="AE21" s="644"/>
      <c r="AF21" s="644"/>
      <c r="AG21" s="644"/>
      <c r="AH21" s="644"/>
      <c r="AI21" s="644"/>
      <c r="AJ21" s="644"/>
      <c r="AK21" s="644"/>
      <c r="AL21" s="613" t="s">
        <v>113</v>
      </c>
      <c r="AM21" s="645"/>
      <c r="AN21" s="645"/>
      <c r="AO21" s="646"/>
      <c r="AP21" s="681" t="s">
        <v>263</v>
      </c>
      <c r="AQ21" s="691"/>
      <c r="AR21" s="691"/>
      <c r="AS21" s="691"/>
      <c r="AT21" s="691"/>
      <c r="AU21" s="691"/>
      <c r="AV21" s="691"/>
      <c r="AW21" s="691"/>
      <c r="AX21" s="691"/>
      <c r="AY21" s="691"/>
      <c r="AZ21" s="691"/>
      <c r="BA21" s="691"/>
      <c r="BB21" s="691"/>
      <c r="BC21" s="691"/>
      <c r="BD21" s="691"/>
      <c r="BE21" s="691"/>
      <c r="BF21" s="683"/>
      <c r="BG21" s="590" t="s">
        <v>113</v>
      </c>
      <c r="BH21" s="591"/>
      <c r="BI21" s="591"/>
      <c r="BJ21" s="591"/>
      <c r="BK21" s="591"/>
      <c r="BL21" s="591"/>
      <c r="BM21" s="591"/>
      <c r="BN21" s="592"/>
      <c r="BO21" s="643" t="s">
        <v>113</v>
      </c>
      <c r="BP21" s="643"/>
      <c r="BQ21" s="643"/>
      <c r="BR21" s="643"/>
      <c r="BS21" s="596" t="s">
        <v>113</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x14ac:dyDescent="0.15">
      <c r="B22" s="587" t="s">
        <v>264</v>
      </c>
      <c r="C22" s="588"/>
      <c r="D22" s="588"/>
      <c r="E22" s="588"/>
      <c r="F22" s="588"/>
      <c r="G22" s="588"/>
      <c r="H22" s="588"/>
      <c r="I22" s="588"/>
      <c r="J22" s="588"/>
      <c r="K22" s="588"/>
      <c r="L22" s="588"/>
      <c r="M22" s="588"/>
      <c r="N22" s="588"/>
      <c r="O22" s="588"/>
      <c r="P22" s="588"/>
      <c r="Q22" s="589"/>
      <c r="R22" s="590">
        <v>5104</v>
      </c>
      <c r="S22" s="591"/>
      <c r="T22" s="591"/>
      <c r="U22" s="591"/>
      <c r="V22" s="591"/>
      <c r="W22" s="591"/>
      <c r="X22" s="591"/>
      <c r="Y22" s="592"/>
      <c r="Z22" s="643">
        <v>0.1</v>
      </c>
      <c r="AA22" s="643"/>
      <c r="AB22" s="643"/>
      <c r="AC22" s="643"/>
      <c r="AD22" s="644" t="s">
        <v>113</v>
      </c>
      <c r="AE22" s="644"/>
      <c r="AF22" s="644"/>
      <c r="AG22" s="644"/>
      <c r="AH22" s="644"/>
      <c r="AI22" s="644"/>
      <c r="AJ22" s="644"/>
      <c r="AK22" s="644"/>
      <c r="AL22" s="613" t="s">
        <v>113</v>
      </c>
      <c r="AM22" s="645"/>
      <c r="AN22" s="645"/>
      <c r="AO22" s="646"/>
      <c r="AP22" s="681" t="s">
        <v>265</v>
      </c>
      <c r="AQ22" s="691"/>
      <c r="AR22" s="691"/>
      <c r="AS22" s="691"/>
      <c r="AT22" s="691"/>
      <c r="AU22" s="691"/>
      <c r="AV22" s="691"/>
      <c r="AW22" s="691"/>
      <c r="AX22" s="691"/>
      <c r="AY22" s="691"/>
      <c r="AZ22" s="691"/>
      <c r="BA22" s="691"/>
      <c r="BB22" s="691"/>
      <c r="BC22" s="691"/>
      <c r="BD22" s="691"/>
      <c r="BE22" s="691"/>
      <c r="BF22" s="683"/>
      <c r="BG22" s="590" t="s">
        <v>113</v>
      </c>
      <c r="BH22" s="591"/>
      <c r="BI22" s="591"/>
      <c r="BJ22" s="591"/>
      <c r="BK22" s="591"/>
      <c r="BL22" s="591"/>
      <c r="BM22" s="591"/>
      <c r="BN22" s="592"/>
      <c r="BO22" s="643" t="s">
        <v>113</v>
      </c>
      <c r="BP22" s="643"/>
      <c r="BQ22" s="643"/>
      <c r="BR22" s="643"/>
      <c r="BS22" s="596" t="s">
        <v>113</v>
      </c>
      <c r="BT22" s="591"/>
      <c r="BU22" s="591"/>
      <c r="BV22" s="591"/>
      <c r="BW22" s="591"/>
      <c r="BX22" s="591"/>
      <c r="BY22" s="591"/>
      <c r="BZ22" s="591"/>
      <c r="CA22" s="591"/>
      <c r="CB22" s="626"/>
      <c r="CD22" s="695" t="s">
        <v>266</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x14ac:dyDescent="0.15">
      <c r="B23" s="587" t="s">
        <v>267</v>
      </c>
      <c r="C23" s="588"/>
      <c r="D23" s="588"/>
      <c r="E23" s="588"/>
      <c r="F23" s="588"/>
      <c r="G23" s="588"/>
      <c r="H23" s="588"/>
      <c r="I23" s="588"/>
      <c r="J23" s="588"/>
      <c r="K23" s="588"/>
      <c r="L23" s="588"/>
      <c r="M23" s="588"/>
      <c r="N23" s="588"/>
      <c r="O23" s="588"/>
      <c r="P23" s="588"/>
      <c r="Q23" s="589"/>
      <c r="R23" s="590">
        <v>38911</v>
      </c>
      <c r="S23" s="591"/>
      <c r="T23" s="591"/>
      <c r="U23" s="591"/>
      <c r="V23" s="591"/>
      <c r="W23" s="591"/>
      <c r="X23" s="591"/>
      <c r="Y23" s="592"/>
      <c r="Z23" s="643">
        <v>1</v>
      </c>
      <c r="AA23" s="643"/>
      <c r="AB23" s="643"/>
      <c r="AC23" s="643"/>
      <c r="AD23" s="644" t="s">
        <v>113</v>
      </c>
      <c r="AE23" s="644"/>
      <c r="AF23" s="644"/>
      <c r="AG23" s="644"/>
      <c r="AH23" s="644"/>
      <c r="AI23" s="644"/>
      <c r="AJ23" s="644"/>
      <c r="AK23" s="644"/>
      <c r="AL23" s="613" t="s">
        <v>113</v>
      </c>
      <c r="AM23" s="645"/>
      <c r="AN23" s="645"/>
      <c r="AO23" s="646"/>
      <c r="AP23" s="681" t="s">
        <v>268</v>
      </c>
      <c r="AQ23" s="691"/>
      <c r="AR23" s="691"/>
      <c r="AS23" s="691"/>
      <c r="AT23" s="691"/>
      <c r="AU23" s="691"/>
      <c r="AV23" s="691"/>
      <c r="AW23" s="691"/>
      <c r="AX23" s="691"/>
      <c r="AY23" s="691"/>
      <c r="AZ23" s="691"/>
      <c r="BA23" s="691"/>
      <c r="BB23" s="691"/>
      <c r="BC23" s="691"/>
      <c r="BD23" s="691"/>
      <c r="BE23" s="691"/>
      <c r="BF23" s="683"/>
      <c r="BG23" s="590" t="s">
        <v>113</v>
      </c>
      <c r="BH23" s="591"/>
      <c r="BI23" s="591"/>
      <c r="BJ23" s="591"/>
      <c r="BK23" s="591"/>
      <c r="BL23" s="591"/>
      <c r="BM23" s="591"/>
      <c r="BN23" s="592"/>
      <c r="BO23" s="643" t="s">
        <v>113</v>
      </c>
      <c r="BP23" s="643"/>
      <c r="BQ23" s="643"/>
      <c r="BR23" s="643"/>
      <c r="BS23" s="596" t="s">
        <v>113</v>
      </c>
      <c r="BT23" s="591"/>
      <c r="BU23" s="591"/>
      <c r="BV23" s="591"/>
      <c r="BW23" s="591"/>
      <c r="BX23" s="591"/>
      <c r="BY23" s="591"/>
      <c r="BZ23" s="591"/>
      <c r="CA23" s="591"/>
      <c r="CB23" s="626"/>
      <c r="CD23" s="695" t="s">
        <v>207</v>
      </c>
      <c r="CE23" s="696"/>
      <c r="CF23" s="696"/>
      <c r="CG23" s="696"/>
      <c r="CH23" s="696"/>
      <c r="CI23" s="696"/>
      <c r="CJ23" s="696"/>
      <c r="CK23" s="696"/>
      <c r="CL23" s="696"/>
      <c r="CM23" s="696"/>
      <c r="CN23" s="696"/>
      <c r="CO23" s="696"/>
      <c r="CP23" s="696"/>
      <c r="CQ23" s="697"/>
      <c r="CR23" s="695" t="s">
        <v>269</v>
      </c>
      <c r="CS23" s="696"/>
      <c r="CT23" s="696"/>
      <c r="CU23" s="696"/>
      <c r="CV23" s="696"/>
      <c r="CW23" s="696"/>
      <c r="CX23" s="696"/>
      <c r="CY23" s="697"/>
      <c r="CZ23" s="695" t="s">
        <v>270</v>
      </c>
      <c r="DA23" s="696"/>
      <c r="DB23" s="696"/>
      <c r="DC23" s="697"/>
      <c r="DD23" s="695" t="s">
        <v>271</v>
      </c>
      <c r="DE23" s="696"/>
      <c r="DF23" s="696"/>
      <c r="DG23" s="696"/>
      <c r="DH23" s="696"/>
      <c r="DI23" s="696"/>
      <c r="DJ23" s="696"/>
      <c r="DK23" s="697"/>
      <c r="DL23" s="698" t="s">
        <v>272</v>
      </c>
      <c r="DM23" s="699"/>
      <c r="DN23" s="699"/>
      <c r="DO23" s="699"/>
      <c r="DP23" s="699"/>
      <c r="DQ23" s="699"/>
      <c r="DR23" s="699"/>
      <c r="DS23" s="699"/>
      <c r="DT23" s="699"/>
      <c r="DU23" s="699"/>
      <c r="DV23" s="700"/>
      <c r="DW23" s="695" t="s">
        <v>273</v>
      </c>
      <c r="DX23" s="696"/>
      <c r="DY23" s="696"/>
      <c r="DZ23" s="696"/>
      <c r="EA23" s="696"/>
      <c r="EB23" s="696"/>
      <c r="EC23" s="697"/>
    </row>
    <row r="24" spans="2:133" ht="11.25" customHeight="1" x14ac:dyDescent="0.15">
      <c r="B24" s="587" t="s">
        <v>274</v>
      </c>
      <c r="C24" s="588"/>
      <c r="D24" s="588"/>
      <c r="E24" s="588"/>
      <c r="F24" s="588"/>
      <c r="G24" s="588"/>
      <c r="H24" s="588"/>
      <c r="I24" s="588"/>
      <c r="J24" s="588"/>
      <c r="K24" s="588"/>
      <c r="L24" s="588"/>
      <c r="M24" s="588"/>
      <c r="N24" s="588"/>
      <c r="O24" s="588"/>
      <c r="P24" s="588"/>
      <c r="Q24" s="589"/>
      <c r="R24" s="590">
        <v>1675</v>
      </c>
      <c r="S24" s="591"/>
      <c r="T24" s="591"/>
      <c r="U24" s="591"/>
      <c r="V24" s="591"/>
      <c r="W24" s="591"/>
      <c r="X24" s="591"/>
      <c r="Y24" s="592"/>
      <c r="Z24" s="643">
        <v>0</v>
      </c>
      <c r="AA24" s="643"/>
      <c r="AB24" s="643"/>
      <c r="AC24" s="643"/>
      <c r="AD24" s="644" t="s">
        <v>113</v>
      </c>
      <c r="AE24" s="644"/>
      <c r="AF24" s="644"/>
      <c r="AG24" s="644"/>
      <c r="AH24" s="644"/>
      <c r="AI24" s="644"/>
      <c r="AJ24" s="644"/>
      <c r="AK24" s="644"/>
      <c r="AL24" s="613" t="s">
        <v>113</v>
      </c>
      <c r="AM24" s="645"/>
      <c r="AN24" s="645"/>
      <c r="AO24" s="646"/>
      <c r="AP24" s="681" t="s">
        <v>275</v>
      </c>
      <c r="AQ24" s="691"/>
      <c r="AR24" s="691"/>
      <c r="AS24" s="691"/>
      <c r="AT24" s="691"/>
      <c r="AU24" s="691"/>
      <c r="AV24" s="691"/>
      <c r="AW24" s="691"/>
      <c r="AX24" s="691"/>
      <c r="AY24" s="691"/>
      <c r="AZ24" s="691"/>
      <c r="BA24" s="691"/>
      <c r="BB24" s="691"/>
      <c r="BC24" s="691"/>
      <c r="BD24" s="691"/>
      <c r="BE24" s="691"/>
      <c r="BF24" s="683"/>
      <c r="BG24" s="590" t="s">
        <v>113</v>
      </c>
      <c r="BH24" s="591"/>
      <c r="BI24" s="591"/>
      <c r="BJ24" s="591"/>
      <c r="BK24" s="591"/>
      <c r="BL24" s="591"/>
      <c r="BM24" s="591"/>
      <c r="BN24" s="592"/>
      <c r="BO24" s="643" t="s">
        <v>113</v>
      </c>
      <c r="BP24" s="643"/>
      <c r="BQ24" s="643"/>
      <c r="BR24" s="643"/>
      <c r="BS24" s="596" t="s">
        <v>113</v>
      </c>
      <c r="BT24" s="591"/>
      <c r="BU24" s="591"/>
      <c r="BV24" s="591"/>
      <c r="BW24" s="591"/>
      <c r="BX24" s="591"/>
      <c r="BY24" s="591"/>
      <c r="BZ24" s="591"/>
      <c r="CA24" s="591"/>
      <c r="CB24" s="626"/>
      <c r="CD24" s="647" t="s">
        <v>276</v>
      </c>
      <c r="CE24" s="648"/>
      <c r="CF24" s="648"/>
      <c r="CG24" s="648"/>
      <c r="CH24" s="648"/>
      <c r="CI24" s="648"/>
      <c r="CJ24" s="648"/>
      <c r="CK24" s="648"/>
      <c r="CL24" s="648"/>
      <c r="CM24" s="648"/>
      <c r="CN24" s="648"/>
      <c r="CO24" s="648"/>
      <c r="CP24" s="648"/>
      <c r="CQ24" s="649"/>
      <c r="CR24" s="640">
        <v>954646</v>
      </c>
      <c r="CS24" s="641"/>
      <c r="CT24" s="641"/>
      <c r="CU24" s="641"/>
      <c r="CV24" s="641"/>
      <c r="CW24" s="641"/>
      <c r="CX24" s="641"/>
      <c r="CY24" s="688"/>
      <c r="CZ24" s="692">
        <v>27</v>
      </c>
      <c r="DA24" s="693"/>
      <c r="DB24" s="693"/>
      <c r="DC24" s="694"/>
      <c r="DD24" s="687">
        <v>821812</v>
      </c>
      <c r="DE24" s="641"/>
      <c r="DF24" s="641"/>
      <c r="DG24" s="641"/>
      <c r="DH24" s="641"/>
      <c r="DI24" s="641"/>
      <c r="DJ24" s="641"/>
      <c r="DK24" s="688"/>
      <c r="DL24" s="687">
        <v>818995</v>
      </c>
      <c r="DM24" s="641"/>
      <c r="DN24" s="641"/>
      <c r="DO24" s="641"/>
      <c r="DP24" s="641"/>
      <c r="DQ24" s="641"/>
      <c r="DR24" s="641"/>
      <c r="DS24" s="641"/>
      <c r="DT24" s="641"/>
      <c r="DU24" s="641"/>
      <c r="DV24" s="688"/>
      <c r="DW24" s="689">
        <v>39.799999999999997</v>
      </c>
      <c r="DX24" s="658"/>
      <c r="DY24" s="658"/>
      <c r="DZ24" s="658"/>
      <c r="EA24" s="658"/>
      <c r="EB24" s="658"/>
      <c r="EC24" s="690"/>
    </row>
    <row r="25" spans="2:133" ht="11.25" customHeight="1" x14ac:dyDescent="0.15">
      <c r="B25" s="587" t="s">
        <v>277</v>
      </c>
      <c r="C25" s="588"/>
      <c r="D25" s="588"/>
      <c r="E25" s="588"/>
      <c r="F25" s="588"/>
      <c r="G25" s="588"/>
      <c r="H25" s="588"/>
      <c r="I25" s="588"/>
      <c r="J25" s="588"/>
      <c r="K25" s="588"/>
      <c r="L25" s="588"/>
      <c r="M25" s="588"/>
      <c r="N25" s="588"/>
      <c r="O25" s="588"/>
      <c r="P25" s="588"/>
      <c r="Q25" s="589"/>
      <c r="R25" s="590">
        <v>398639</v>
      </c>
      <c r="S25" s="591"/>
      <c r="T25" s="591"/>
      <c r="U25" s="591"/>
      <c r="V25" s="591"/>
      <c r="W25" s="591"/>
      <c r="X25" s="591"/>
      <c r="Y25" s="592"/>
      <c r="Z25" s="643">
        <v>10.7</v>
      </c>
      <c r="AA25" s="643"/>
      <c r="AB25" s="643"/>
      <c r="AC25" s="643"/>
      <c r="AD25" s="644" t="s">
        <v>113</v>
      </c>
      <c r="AE25" s="644"/>
      <c r="AF25" s="644"/>
      <c r="AG25" s="644"/>
      <c r="AH25" s="644"/>
      <c r="AI25" s="644"/>
      <c r="AJ25" s="644"/>
      <c r="AK25" s="644"/>
      <c r="AL25" s="613" t="s">
        <v>113</v>
      </c>
      <c r="AM25" s="645"/>
      <c r="AN25" s="645"/>
      <c r="AO25" s="646"/>
      <c r="AP25" s="681" t="s">
        <v>278</v>
      </c>
      <c r="AQ25" s="691"/>
      <c r="AR25" s="691"/>
      <c r="AS25" s="691"/>
      <c r="AT25" s="691"/>
      <c r="AU25" s="691"/>
      <c r="AV25" s="691"/>
      <c r="AW25" s="691"/>
      <c r="AX25" s="691"/>
      <c r="AY25" s="691"/>
      <c r="AZ25" s="691"/>
      <c r="BA25" s="691"/>
      <c r="BB25" s="691"/>
      <c r="BC25" s="691"/>
      <c r="BD25" s="691"/>
      <c r="BE25" s="691"/>
      <c r="BF25" s="683"/>
      <c r="BG25" s="590" t="s">
        <v>113</v>
      </c>
      <c r="BH25" s="591"/>
      <c r="BI25" s="591"/>
      <c r="BJ25" s="591"/>
      <c r="BK25" s="591"/>
      <c r="BL25" s="591"/>
      <c r="BM25" s="591"/>
      <c r="BN25" s="592"/>
      <c r="BO25" s="643" t="s">
        <v>113</v>
      </c>
      <c r="BP25" s="643"/>
      <c r="BQ25" s="643"/>
      <c r="BR25" s="643"/>
      <c r="BS25" s="596" t="s">
        <v>113</v>
      </c>
      <c r="BT25" s="591"/>
      <c r="BU25" s="591"/>
      <c r="BV25" s="591"/>
      <c r="BW25" s="591"/>
      <c r="BX25" s="591"/>
      <c r="BY25" s="591"/>
      <c r="BZ25" s="591"/>
      <c r="CA25" s="591"/>
      <c r="CB25" s="626"/>
      <c r="CD25" s="627" t="s">
        <v>279</v>
      </c>
      <c r="CE25" s="624"/>
      <c r="CF25" s="624"/>
      <c r="CG25" s="624"/>
      <c r="CH25" s="624"/>
      <c r="CI25" s="624"/>
      <c r="CJ25" s="624"/>
      <c r="CK25" s="624"/>
      <c r="CL25" s="624"/>
      <c r="CM25" s="624"/>
      <c r="CN25" s="624"/>
      <c r="CO25" s="624"/>
      <c r="CP25" s="624"/>
      <c r="CQ25" s="625"/>
      <c r="CR25" s="590">
        <v>416998</v>
      </c>
      <c r="CS25" s="609"/>
      <c r="CT25" s="609"/>
      <c r="CU25" s="609"/>
      <c r="CV25" s="609"/>
      <c r="CW25" s="609"/>
      <c r="CX25" s="609"/>
      <c r="CY25" s="610"/>
      <c r="CZ25" s="593">
        <v>11.8</v>
      </c>
      <c r="DA25" s="611"/>
      <c r="DB25" s="611"/>
      <c r="DC25" s="612"/>
      <c r="DD25" s="596">
        <v>385867</v>
      </c>
      <c r="DE25" s="609"/>
      <c r="DF25" s="609"/>
      <c r="DG25" s="609"/>
      <c r="DH25" s="609"/>
      <c r="DI25" s="609"/>
      <c r="DJ25" s="609"/>
      <c r="DK25" s="610"/>
      <c r="DL25" s="596">
        <v>383529</v>
      </c>
      <c r="DM25" s="609"/>
      <c r="DN25" s="609"/>
      <c r="DO25" s="609"/>
      <c r="DP25" s="609"/>
      <c r="DQ25" s="609"/>
      <c r="DR25" s="609"/>
      <c r="DS25" s="609"/>
      <c r="DT25" s="609"/>
      <c r="DU25" s="609"/>
      <c r="DV25" s="610"/>
      <c r="DW25" s="613">
        <v>18.600000000000001</v>
      </c>
      <c r="DX25" s="614"/>
      <c r="DY25" s="614"/>
      <c r="DZ25" s="614"/>
      <c r="EA25" s="614"/>
      <c r="EB25" s="614"/>
      <c r="EC25" s="615"/>
    </row>
    <row r="26" spans="2:133" ht="11.25" customHeight="1" x14ac:dyDescent="0.15">
      <c r="B26" s="684" t="s">
        <v>280</v>
      </c>
      <c r="C26" s="685"/>
      <c r="D26" s="685"/>
      <c r="E26" s="685"/>
      <c r="F26" s="685"/>
      <c r="G26" s="685"/>
      <c r="H26" s="685"/>
      <c r="I26" s="685"/>
      <c r="J26" s="685"/>
      <c r="K26" s="685"/>
      <c r="L26" s="685"/>
      <c r="M26" s="685"/>
      <c r="N26" s="685"/>
      <c r="O26" s="685"/>
      <c r="P26" s="685"/>
      <c r="Q26" s="686"/>
      <c r="R26" s="590" t="s">
        <v>113</v>
      </c>
      <c r="S26" s="591"/>
      <c r="T26" s="591"/>
      <c r="U26" s="591"/>
      <c r="V26" s="591"/>
      <c r="W26" s="591"/>
      <c r="X26" s="591"/>
      <c r="Y26" s="592"/>
      <c r="Z26" s="643" t="s">
        <v>113</v>
      </c>
      <c r="AA26" s="643"/>
      <c r="AB26" s="643"/>
      <c r="AC26" s="643"/>
      <c r="AD26" s="644" t="s">
        <v>113</v>
      </c>
      <c r="AE26" s="644"/>
      <c r="AF26" s="644"/>
      <c r="AG26" s="644"/>
      <c r="AH26" s="644"/>
      <c r="AI26" s="644"/>
      <c r="AJ26" s="644"/>
      <c r="AK26" s="644"/>
      <c r="AL26" s="613" t="s">
        <v>113</v>
      </c>
      <c r="AM26" s="645"/>
      <c r="AN26" s="645"/>
      <c r="AO26" s="646"/>
      <c r="AP26" s="681" t="s">
        <v>281</v>
      </c>
      <c r="AQ26" s="682"/>
      <c r="AR26" s="682"/>
      <c r="AS26" s="682"/>
      <c r="AT26" s="682"/>
      <c r="AU26" s="682"/>
      <c r="AV26" s="682"/>
      <c r="AW26" s="682"/>
      <c r="AX26" s="682"/>
      <c r="AY26" s="682"/>
      <c r="AZ26" s="682"/>
      <c r="BA26" s="682"/>
      <c r="BB26" s="682"/>
      <c r="BC26" s="682"/>
      <c r="BD26" s="682"/>
      <c r="BE26" s="682"/>
      <c r="BF26" s="683"/>
      <c r="BG26" s="590" t="s">
        <v>113</v>
      </c>
      <c r="BH26" s="591"/>
      <c r="BI26" s="591"/>
      <c r="BJ26" s="591"/>
      <c r="BK26" s="591"/>
      <c r="BL26" s="591"/>
      <c r="BM26" s="591"/>
      <c r="BN26" s="592"/>
      <c r="BO26" s="643" t="s">
        <v>113</v>
      </c>
      <c r="BP26" s="643"/>
      <c r="BQ26" s="643"/>
      <c r="BR26" s="643"/>
      <c r="BS26" s="596" t="s">
        <v>113</v>
      </c>
      <c r="BT26" s="591"/>
      <c r="BU26" s="591"/>
      <c r="BV26" s="591"/>
      <c r="BW26" s="591"/>
      <c r="BX26" s="591"/>
      <c r="BY26" s="591"/>
      <c r="BZ26" s="591"/>
      <c r="CA26" s="591"/>
      <c r="CB26" s="626"/>
      <c r="CD26" s="627" t="s">
        <v>282</v>
      </c>
      <c r="CE26" s="624"/>
      <c r="CF26" s="624"/>
      <c r="CG26" s="624"/>
      <c r="CH26" s="624"/>
      <c r="CI26" s="624"/>
      <c r="CJ26" s="624"/>
      <c r="CK26" s="624"/>
      <c r="CL26" s="624"/>
      <c r="CM26" s="624"/>
      <c r="CN26" s="624"/>
      <c r="CO26" s="624"/>
      <c r="CP26" s="624"/>
      <c r="CQ26" s="625"/>
      <c r="CR26" s="590">
        <v>242657</v>
      </c>
      <c r="CS26" s="591"/>
      <c r="CT26" s="591"/>
      <c r="CU26" s="591"/>
      <c r="CV26" s="591"/>
      <c r="CW26" s="591"/>
      <c r="CX26" s="591"/>
      <c r="CY26" s="592"/>
      <c r="CZ26" s="593">
        <v>6.9</v>
      </c>
      <c r="DA26" s="611"/>
      <c r="DB26" s="611"/>
      <c r="DC26" s="612"/>
      <c r="DD26" s="596">
        <v>214246</v>
      </c>
      <c r="DE26" s="591"/>
      <c r="DF26" s="591"/>
      <c r="DG26" s="591"/>
      <c r="DH26" s="591"/>
      <c r="DI26" s="591"/>
      <c r="DJ26" s="591"/>
      <c r="DK26" s="592"/>
      <c r="DL26" s="596" t="s">
        <v>219</v>
      </c>
      <c r="DM26" s="591"/>
      <c r="DN26" s="591"/>
      <c r="DO26" s="591"/>
      <c r="DP26" s="591"/>
      <c r="DQ26" s="591"/>
      <c r="DR26" s="591"/>
      <c r="DS26" s="591"/>
      <c r="DT26" s="591"/>
      <c r="DU26" s="591"/>
      <c r="DV26" s="592"/>
      <c r="DW26" s="613" t="s">
        <v>219</v>
      </c>
      <c r="DX26" s="614"/>
      <c r="DY26" s="614"/>
      <c r="DZ26" s="614"/>
      <c r="EA26" s="614"/>
      <c r="EB26" s="614"/>
      <c r="EC26" s="615"/>
    </row>
    <row r="27" spans="2:133" ht="11.25" customHeight="1" x14ac:dyDescent="0.15">
      <c r="B27" s="587" t="s">
        <v>283</v>
      </c>
      <c r="C27" s="588"/>
      <c r="D27" s="588"/>
      <c r="E27" s="588"/>
      <c r="F27" s="588"/>
      <c r="G27" s="588"/>
      <c r="H27" s="588"/>
      <c r="I27" s="588"/>
      <c r="J27" s="588"/>
      <c r="K27" s="588"/>
      <c r="L27" s="588"/>
      <c r="M27" s="588"/>
      <c r="N27" s="588"/>
      <c r="O27" s="588"/>
      <c r="P27" s="588"/>
      <c r="Q27" s="589"/>
      <c r="R27" s="590">
        <v>368897</v>
      </c>
      <c r="S27" s="591"/>
      <c r="T27" s="591"/>
      <c r="U27" s="591"/>
      <c r="V27" s="591"/>
      <c r="W27" s="591"/>
      <c r="X27" s="591"/>
      <c r="Y27" s="592"/>
      <c r="Z27" s="643">
        <v>9.9</v>
      </c>
      <c r="AA27" s="643"/>
      <c r="AB27" s="643"/>
      <c r="AC27" s="643"/>
      <c r="AD27" s="644" t="s">
        <v>113</v>
      </c>
      <c r="AE27" s="644"/>
      <c r="AF27" s="644"/>
      <c r="AG27" s="644"/>
      <c r="AH27" s="644"/>
      <c r="AI27" s="644"/>
      <c r="AJ27" s="644"/>
      <c r="AK27" s="644"/>
      <c r="AL27" s="613" t="s">
        <v>113</v>
      </c>
      <c r="AM27" s="645"/>
      <c r="AN27" s="645"/>
      <c r="AO27" s="646"/>
      <c r="AP27" s="587" t="s">
        <v>284</v>
      </c>
      <c r="AQ27" s="588"/>
      <c r="AR27" s="588"/>
      <c r="AS27" s="588"/>
      <c r="AT27" s="588"/>
      <c r="AU27" s="588"/>
      <c r="AV27" s="588"/>
      <c r="AW27" s="588"/>
      <c r="AX27" s="588"/>
      <c r="AY27" s="588"/>
      <c r="AZ27" s="588"/>
      <c r="BA27" s="588"/>
      <c r="BB27" s="588"/>
      <c r="BC27" s="588"/>
      <c r="BD27" s="588"/>
      <c r="BE27" s="588"/>
      <c r="BF27" s="589"/>
      <c r="BG27" s="590">
        <v>246761</v>
      </c>
      <c r="BH27" s="591"/>
      <c r="BI27" s="591"/>
      <c r="BJ27" s="591"/>
      <c r="BK27" s="591"/>
      <c r="BL27" s="591"/>
      <c r="BM27" s="591"/>
      <c r="BN27" s="592"/>
      <c r="BO27" s="643">
        <v>100</v>
      </c>
      <c r="BP27" s="643"/>
      <c r="BQ27" s="643"/>
      <c r="BR27" s="643"/>
      <c r="BS27" s="596">
        <v>32368</v>
      </c>
      <c r="BT27" s="591"/>
      <c r="BU27" s="591"/>
      <c r="BV27" s="591"/>
      <c r="BW27" s="591"/>
      <c r="BX27" s="591"/>
      <c r="BY27" s="591"/>
      <c r="BZ27" s="591"/>
      <c r="CA27" s="591"/>
      <c r="CB27" s="626"/>
      <c r="CD27" s="627" t="s">
        <v>285</v>
      </c>
      <c r="CE27" s="624"/>
      <c r="CF27" s="624"/>
      <c r="CG27" s="624"/>
      <c r="CH27" s="624"/>
      <c r="CI27" s="624"/>
      <c r="CJ27" s="624"/>
      <c r="CK27" s="624"/>
      <c r="CL27" s="624"/>
      <c r="CM27" s="624"/>
      <c r="CN27" s="624"/>
      <c r="CO27" s="624"/>
      <c r="CP27" s="624"/>
      <c r="CQ27" s="625"/>
      <c r="CR27" s="590">
        <v>146659</v>
      </c>
      <c r="CS27" s="609"/>
      <c r="CT27" s="609"/>
      <c r="CU27" s="609"/>
      <c r="CV27" s="609"/>
      <c r="CW27" s="609"/>
      <c r="CX27" s="609"/>
      <c r="CY27" s="610"/>
      <c r="CZ27" s="593">
        <v>4.0999999999999996</v>
      </c>
      <c r="DA27" s="611"/>
      <c r="DB27" s="611"/>
      <c r="DC27" s="612"/>
      <c r="DD27" s="596">
        <v>44956</v>
      </c>
      <c r="DE27" s="609"/>
      <c r="DF27" s="609"/>
      <c r="DG27" s="609"/>
      <c r="DH27" s="609"/>
      <c r="DI27" s="609"/>
      <c r="DJ27" s="609"/>
      <c r="DK27" s="610"/>
      <c r="DL27" s="596">
        <v>44477</v>
      </c>
      <c r="DM27" s="609"/>
      <c r="DN27" s="609"/>
      <c r="DO27" s="609"/>
      <c r="DP27" s="609"/>
      <c r="DQ27" s="609"/>
      <c r="DR27" s="609"/>
      <c r="DS27" s="609"/>
      <c r="DT27" s="609"/>
      <c r="DU27" s="609"/>
      <c r="DV27" s="610"/>
      <c r="DW27" s="613">
        <v>2.2000000000000002</v>
      </c>
      <c r="DX27" s="614"/>
      <c r="DY27" s="614"/>
      <c r="DZ27" s="614"/>
      <c r="EA27" s="614"/>
      <c r="EB27" s="614"/>
      <c r="EC27" s="615"/>
    </row>
    <row r="28" spans="2:133" ht="11.25" customHeight="1" x14ac:dyDescent="0.15">
      <c r="B28" s="587" t="s">
        <v>286</v>
      </c>
      <c r="C28" s="588"/>
      <c r="D28" s="588"/>
      <c r="E28" s="588"/>
      <c r="F28" s="588"/>
      <c r="G28" s="588"/>
      <c r="H28" s="588"/>
      <c r="I28" s="588"/>
      <c r="J28" s="588"/>
      <c r="K28" s="588"/>
      <c r="L28" s="588"/>
      <c r="M28" s="588"/>
      <c r="N28" s="588"/>
      <c r="O28" s="588"/>
      <c r="P28" s="588"/>
      <c r="Q28" s="589"/>
      <c r="R28" s="590">
        <v>59659</v>
      </c>
      <c r="S28" s="591"/>
      <c r="T28" s="591"/>
      <c r="U28" s="591"/>
      <c r="V28" s="591"/>
      <c r="W28" s="591"/>
      <c r="X28" s="591"/>
      <c r="Y28" s="592"/>
      <c r="Z28" s="643">
        <v>1.6</v>
      </c>
      <c r="AA28" s="643"/>
      <c r="AB28" s="643"/>
      <c r="AC28" s="643"/>
      <c r="AD28" s="644">
        <v>2769</v>
      </c>
      <c r="AE28" s="644"/>
      <c r="AF28" s="644"/>
      <c r="AG28" s="644"/>
      <c r="AH28" s="644"/>
      <c r="AI28" s="644"/>
      <c r="AJ28" s="644"/>
      <c r="AK28" s="644"/>
      <c r="AL28" s="613">
        <v>0.1</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287</v>
      </c>
      <c r="CE28" s="624"/>
      <c r="CF28" s="624"/>
      <c r="CG28" s="624"/>
      <c r="CH28" s="624"/>
      <c r="CI28" s="624"/>
      <c r="CJ28" s="624"/>
      <c r="CK28" s="624"/>
      <c r="CL28" s="624"/>
      <c r="CM28" s="624"/>
      <c r="CN28" s="624"/>
      <c r="CO28" s="624"/>
      <c r="CP28" s="624"/>
      <c r="CQ28" s="625"/>
      <c r="CR28" s="590">
        <v>390989</v>
      </c>
      <c r="CS28" s="591"/>
      <c r="CT28" s="591"/>
      <c r="CU28" s="591"/>
      <c r="CV28" s="591"/>
      <c r="CW28" s="591"/>
      <c r="CX28" s="591"/>
      <c r="CY28" s="592"/>
      <c r="CZ28" s="593">
        <v>11</v>
      </c>
      <c r="DA28" s="611"/>
      <c r="DB28" s="611"/>
      <c r="DC28" s="612"/>
      <c r="DD28" s="596">
        <v>390989</v>
      </c>
      <c r="DE28" s="591"/>
      <c r="DF28" s="591"/>
      <c r="DG28" s="591"/>
      <c r="DH28" s="591"/>
      <c r="DI28" s="591"/>
      <c r="DJ28" s="591"/>
      <c r="DK28" s="592"/>
      <c r="DL28" s="596">
        <v>390989</v>
      </c>
      <c r="DM28" s="591"/>
      <c r="DN28" s="591"/>
      <c r="DO28" s="591"/>
      <c r="DP28" s="591"/>
      <c r="DQ28" s="591"/>
      <c r="DR28" s="591"/>
      <c r="DS28" s="591"/>
      <c r="DT28" s="591"/>
      <c r="DU28" s="591"/>
      <c r="DV28" s="592"/>
      <c r="DW28" s="613">
        <v>19</v>
      </c>
      <c r="DX28" s="614"/>
      <c r="DY28" s="614"/>
      <c r="DZ28" s="614"/>
      <c r="EA28" s="614"/>
      <c r="EB28" s="614"/>
      <c r="EC28" s="615"/>
    </row>
    <row r="29" spans="2:133" ht="11.25" customHeight="1" x14ac:dyDescent="0.15">
      <c r="B29" s="587" t="s">
        <v>288</v>
      </c>
      <c r="C29" s="588"/>
      <c r="D29" s="588"/>
      <c r="E29" s="588"/>
      <c r="F29" s="588"/>
      <c r="G29" s="588"/>
      <c r="H29" s="588"/>
      <c r="I29" s="588"/>
      <c r="J29" s="588"/>
      <c r="K29" s="588"/>
      <c r="L29" s="588"/>
      <c r="M29" s="588"/>
      <c r="N29" s="588"/>
      <c r="O29" s="588"/>
      <c r="P29" s="588"/>
      <c r="Q29" s="589"/>
      <c r="R29" s="590">
        <v>28047</v>
      </c>
      <c r="S29" s="591"/>
      <c r="T29" s="591"/>
      <c r="U29" s="591"/>
      <c r="V29" s="591"/>
      <c r="W29" s="591"/>
      <c r="X29" s="591"/>
      <c r="Y29" s="592"/>
      <c r="Z29" s="643">
        <v>0.8</v>
      </c>
      <c r="AA29" s="643"/>
      <c r="AB29" s="643"/>
      <c r="AC29" s="643"/>
      <c r="AD29" s="644" t="s">
        <v>113</v>
      </c>
      <c r="AE29" s="644"/>
      <c r="AF29" s="644"/>
      <c r="AG29" s="644"/>
      <c r="AH29" s="644"/>
      <c r="AI29" s="644"/>
      <c r="AJ29" s="644"/>
      <c r="AK29" s="644"/>
      <c r="AL29" s="613" t="s">
        <v>113</v>
      </c>
      <c r="AM29" s="645"/>
      <c r="AN29" s="645"/>
      <c r="AO29" s="646"/>
      <c r="AP29" s="650" t="s">
        <v>207</v>
      </c>
      <c r="AQ29" s="651"/>
      <c r="AR29" s="651"/>
      <c r="AS29" s="651"/>
      <c r="AT29" s="651"/>
      <c r="AU29" s="651"/>
      <c r="AV29" s="651"/>
      <c r="AW29" s="651"/>
      <c r="AX29" s="651"/>
      <c r="AY29" s="651"/>
      <c r="AZ29" s="651"/>
      <c r="BA29" s="651"/>
      <c r="BB29" s="651"/>
      <c r="BC29" s="651"/>
      <c r="BD29" s="651"/>
      <c r="BE29" s="651"/>
      <c r="BF29" s="652"/>
      <c r="BG29" s="650" t="s">
        <v>289</v>
      </c>
      <c r="BH29" s="666"/>
      <c r="BI29" s="666"/>
      <c r="BJ29" s="666"/>
      <c r="BK29" s="666"/>
      <c r="BL29" s="666"/>
      <c r="BM29" s="666"/>
      <c r="BN29" s="666"/>
      <c r="BO29" s="666"/>
      <c r="BP29" s="666"/>
      <c r="BQ29" s="667"/>
      <c r="BR29" s="650" t="s">
        <v>290</v>
      </c>
      <c r="BS29" s="666"/>
      <c r="BT29" s="666"/>
      <c r="BU29" s="666"/>
      <c r="BV29" s="666"/>
      <c r="BW29" s="666"/>
      <c r="BX29" s="666"/>
      <c r="BY29" s="666"/>
      <c r="BZ29" s="666"/>
      <c r="CA29" s="666"/>
      <c r="CB29" s="667"/>
      <c r="CD29" s="660" t="s">
        <v>291</v>
      </c>
      <c r="CE29" s="661"/>
      <c r="CF29" s="627" t="s">
        <v>58</v>
      </c>
      <c r="CG29" s="624"/>
      <c r="CH29" s="624"/>
      <c r="CI29" s="624"/>
      <c r="CJ29" s="624"/>
      <c r="CK29" s="624"/>
      <c r="CL29" s="624"/>
      <c r="CM29" s="624"/>
      <c r="CN29" s="624"/>
      <c r="CO29" s="624"/>
      <c r="CP29" s="624"/>
      <c r="CQ29" s="625"/>
      <c r="CR29" s="590">
        <v>390989</v>
      </c>
      <c r="CS29" s="609"/>
      <c r="CT29" s="609"/>
      <c r="CU29" s="609"/>
      <c r="CV29" s="609"/>
      <c r="CW29" s="609"/>
      <c r="CX29" s="609"/>
      <c r="CY29" s="610"/>
      <c r="CZ29" s="593">
        <v>11</v>
      </c>
      <c r="DA29" s="611"/>
      <c r="DB29" s="611"/>
      <c r="DC29" s="612"/>
      <c r="DD29" s="596">
        <v>390989</v>
      </c>
      <c r="DE29" s="609"/>
      <c r="DF29" s="609"/>
      <c r="DG29" s="609"/>
      <c r="DH29" s="609"/>
      <c r="DI29" s="609"/>
      <c r="DJ29" s="609"/>
      <c r="DK29" s="610"/>
      <c r="DL29" s="596">
        <v>390989</v>
      </c>
      <c r="DM29" s="609"/>
      <c r="DN29" s="609"/>
      <c r="DO29" s="609"/>
      <c r="DP29" s="609"/>
      <c r="DQ29" s="609"/>
      <c r="DR29" s="609"/>
      <c r="DS29" s="609"/>
      <c r="DT29" s="609"/>
      <c r="DU29" s="609"/>
      <c r="DV29" s="610"/>
      <c r="DW29" s="613">
        <v>19</v>
      </c>
      <c r="DX29" s="614"/>
      <c r="DY29" s="614"/>
      <c r="DZ29" s="614"/>
      <c r="EA29" s="614"/>
      <c r="EB29" s="614"/>
      <c r="EC29" s="615"/>
    </row>
    <row r="30" spans="2:133" ht="11.25" customHeight="1" x14ac:dyDescent="0.15">
      <c r="B30" s="587" t="s">
        <v>292</v>
      </c>
      <c r="C30" s="588"/>
      <c r="D30" s="588"/>
      <c r="E30" s="588"/>
      <c r="F30" s="588"/>
      <c r="G30" s="588"/>
      <c r="H30" s="588"/>
      <c r="I30" s="588"/>
      <c r="J30" s="588"/>
      <c r="K30" s="588"/>
      <c r="L30" s="588"/>
      <c r="M30" s="588"/>
      <c r="N30" s="588"/>
      <c r="O30" s="588"/>
      <c r="P30" s="588"/>
      <c r="Q30" s="589"/>
      <c r="R30" s="590" t="s">
        <v>113</v>
      </c>
      <c r="S30" s="591"/>
      <c r="T30" s="591"/>
      <c r="U30" s="591"/>
      <c r="V30" s="591"/>
      <c r="W30" s="591"/>
      <c r="X30" s="591"/>
      <c r="Y30" s="592"/>
      <c r="Z30" s="643" t="s">
        <v>113</v>
      </c>
      <c r="AA30" s="643"/>
      <c r="AB30" s="643"/>
      <c r="AC30" s="643"/>
      <c r="AD30" s="644" t="s">
        <v>113</v>
      </c>
      <c r="AE30" s="644"/>
      <c r="AF30" s="644"/>
      <c r="AG30" s="644"/>
      <c r="AH30" s="644"/>
      <c r="AI30" s="644"/>
      <c r="AJ30" s="644"/>
      <c r="AK30" s="644"/>
      <c r="AL30" s="613" t="s">
        <v>113</v>
      </c>
      <c r="AM30" s="645"/>
      <c r="AN30" s="645"/>
      <c r="AO30" s="646"/>
      <c r="AP30" s="668" t="s">
        <v>293</v>
      </c>
      <c r="AQ30" s="669"/>
      <c r="AR30" s="669"/>
      <c r="AS30" s="669"/>
      <c r="AT30" s="674" t="s">
        <v>294</v>
      </c>
      <c r="AU30" s="184"/>
      <c r="AV30" s="184"/>
      <c r="AW30" s="184"/>
      <c r="AX30" s="677" t="s">
        <v>173</v>
      </c>
      <c r="AY30" s="678"/>
      <c r="AZ30" s="678"/>
      <c r="BA30" s="678"/>
      <c r="BB30" s="678"/>
      <c r="BC30" s="678"/>
      <c r="BD30" s="678"/>
      <c r="BE30" s="678"/>
      <c r="BF30" s="679"/>
      <c r="BG30" s="656">
        <v>100</v>
      </c>
      <c r="BH30" s="657"/>
      <c r="BI30" s="657"/>
      <c r="BJ30" s="657"/>
      <c r="BK30" s="657"/>
      <c r="BL30" s="657"/>
      <c r="BM30" s="658">
        <v>100</v>
      </c>
      <c r="BN30" s="657"/>
      <c r="BO30" s="657"/>
      <c r="BP30" s="657"/>
      <c r="BQ30" s="659"/>
      <c r="BR30" s="656">
        <v>100</v>
      </c>
      <c r="BS30" s="657"/>
      <c r="BT30" s="657"/>
      <c r="BU30" s="657"/>
      <c r="BV30" s="657"/>
      <c r="BW30" s="657"/>
      <c r="BX30" s="658">
        <v>100</v>
      </c>
      <c r="BY30" s="657"/>
      <c r="BZ30" s="657"/>
      <c r="CA30" s="657"/>
      <c r="CB30" s="659"/>
      <c r="CD30" s="662"/>
      <c r="CE30" s="663"/>
      <c r="CF30" s="627" t="s">
        <v>295</v>
      </c>
      <c r="CG30" s="624"/>
      <c r="CH30" s="624"/>
      <c r="CI30" s="624"/>
      <c r="CJ30" s="624"/>
      <c r="CK30" s="624"/>
      <c r="CL30" s="624"/>
      <c r="CM30" s="624"/>
      <c r="CN30" s="624"/>
      <c r="CO30" s="624"/>
      <c r="CP30" s="624"/>
      <c r="CQ30" s="625"/>
      <c r="CR30" s="590">
        <v>366877</v>
      </c>
      <c r="CS30" s="591"/>
      <c r="CT30" s="591"/>
      <c r="CU30" s="591"/>
      <c r="CV30" s="591"/>
      <c r="CW30" s="591"/>
      <c r="CX30" s="591"/>
      <c r="CY30" s="592"/>
      <c r="CZ30" s="593">
        <v>10.4</v>
      </c>
      <c r="DA30" s="611"/>
      <c r="DB30" s="611"/>
      <c r="DC30" s="612"/>
      <c r="DD30" s="596">
        <v>366877</v>
      </c>
      <c r="DE30" s="591"/>
      <c r="DF30" s="591"/>
      <c r="DG30" s="591"/>
      <c r="DH30" s="591"/>
      <c r="DI30" s="591"/>
      <c r="DJ30" s="591"/>
      <c r="DK30" s="592"/>
      <c r="DL30" s="596">
        <v>366877</v>
      </c>
      <c r="DM30" s="591"/>
      <c r="DN30" s="591"/>
      <c r="DO30" s="591"/>
      <c r="DP30" s="591"/>
      <c r="DQ30" s="591"/>
      <c r="DR30" s="591"/>
      <c r="DS30" s="591"/>
      <c r="DT30" s="591"/>
      <c r="DU30" s="591"/>
      <c r="DV30" s="592"/>
      <c r="DW30" s="613">
        <v>17.8</v>
      </c>
      <c r="DX30" s="614"/>
      <c r="DY30" s="614"/>
      <c r="DZ30" s="614"/>
      <c r="EA30" s="614"/>
      <c r="EB30" s="614"/>
      <c r="EC30" s="615"/>
    </row>
    <row r="31" spans="2:133" ht="11.25" customHeight="1" x14ac:dyDescent="0.15">
      <c r="B31" s="587" t="s">
        <v>296</v>
      </c>
      <c r="C31" s="588"/>
      <c r="D31" s="588"/>
      <c r="E31" s="588"/>
      <c r="F31" s="588"/>
      <c r="G31" s="588"/>
      <c r="H31" s="588"/>
      <c r="I31" s="588"/>
      <c r="J31" s="588"/>
      <c r="K31" s="588"/>
      <c r="L31" s="588"/>
      <c r="M31" s="588"/>
      <c r="N31" s="588"/>
      <c r="O31" s="588"/>
      <c r="P31" s="588"/>
      <c r="Q31" s="589"/>
      <c r="R31" s="590">
        <v>140592</v>
      </c>
      <c r="S31" s="591"/>
      <c r="T31" s="591"/>
      <c r="U31" s="591"/>
      <c r="V31" s="591"/>
      <c r="W31" s="591"/>
      <c r="X31" s="591"/>
      <c r="Y31" s="592"/>
      <c r="Z31" s="643">
        <v>3.8</v>
      </c>
      <c r="AA31" s="643"/>
      <c r="AB31" s="643"/>
      <c r="AC31" s="643"/>
      <c r="AD31" s="644" t="s">
        <v>113</v>
      </c>
      <c r="AE31" s="644"/>
      <c r="AF31" s="644"/>
      <c r="AG31" s="644"/>
      <c r="AH31" s="644"/>
      <c r="AI31" s="644"/>
      <c r="AJ31" s="644"/>
      <c r="AK31" s="644"/>
      <c r="AL31" s="613" t="s">
        <v>113</v>
      </c>
      <c r="AM31" s="645"/>
      <c r="AN31" s="645"/>
      <c r="AO31" s="646"/>
      <c r="AP31" s="670"/>
      <c r="AQ31" s="671"/>
      <c r="AR31" s="671"/>
      <c r="AS31" s="671"/>
      <c r="AT31" s="675"/>
      <c r="AU31" s="183" t="s">
        <v>297</v>
      </c>
      <c r="AV31" s="183"/>
      <c r="AW31" s="183"/>
      <c r="AX31" s="587" t="s">
        <v>298</v>
      </c>
      <c r="AY31" s="588"/>
      <c r="AZ31" s="588"/>
      <c r="BA31" s="588"/>
      <c r="BB31" s="588"/>
      <c r="BC31" s="588"/>
      <c r="BD31" s="588"/>
      <c r="BE31" s="588"/>
      <c r="BF31" s="589"/>
      <c r="BG31" s="654">
        <v>100</v>
      </c>
      <c r="BH31" s="609"/>
      <c r="BI31" s="609"/>
      <c r="BJ31" s="609"/>
      <c r="BK31" s="609"/>
      <c r="BL31" s="609"/>
      <c r="BM31" s="645">
        <v>100</v>
      </c>
      <c r="BN31" s="655"/>
      <c r="BO31" s="655"/>
      <c r="BP31" s="655"/>
      <c r="BQ31" s="619"/>
      <c r="BR31" s="654">
        <v>100</v>
      </c>
      <c r="BS31" s="609"/>
      <c r="BT31" s="609"/>
      <c r="BU31" s="609"/>
      <c r="BV31" s="609"/>
      <c r="BW31" s="609"/>
      <c r="BX31" s="645">
        <v>100</v>
      </c>
      <c r="BY31" s="655"/>
      <c r="BZ31" s="655"/>
      <c r="CA31" s="655"/>
      <c r="CB31" s="619"/>
      <c r="CD31" s="662"/>
      <c r="CE31" s="663"/>
      <c r="CF31" s="627" t="s">
        <v>299</v>
      </c>
      <c r="CG31" s="624"/>
      <c r="CH31" s="624"/>
      <c r="CI31" s="624"/>
      <c r="CJ31" s="624"/>
      <c r="CK31" s="624"/>
      <c r="CL31" s="624"/>
      <c r="CM31" s="624"/>
      <c r="CN31" s="624"/>
      <c r="CO31" s="624"/>
      <c r="CP31" s="624"/>
      <c r="CQ31" s="625"/>
      <c r="CR31" s="590">
        <v>24112</v>
      </c>
      <c r="CS31" s="609"/>
      <c r="CT31" s="609"/>
      <c r="CU31" s="609"/>
      <c r="CV31" s="609"/>
      <c r="CW31" s="609"/>
      <c r="CX31" s="609"/>
      <c r="CY31" s="610"/>
      <c r="CZ31" s="593">
        <v>0.7</v>
      </c>
      <c r="DA31" s="611"/>
      <c r="DB31" s="611"/>
      <c r="DC31" s="612"/>
      <c r="DD31" s="596">
        <v>24112</v>
      </c>
      <c r="DE31" s="609"/>
      <c r="DF31" s="609"/>
      <c r="DG31" s="609"/>
      <c r="DH31" s="609"/>
      <c r="DI31" s="609"/>
      <c r="DJ31" s="609"/>
      <c r="DK31" s="610"/>
      <c r="DL31" s="596">
        <v>24112</v>
      </c>
      <c r="DM31" s="609"/>
      <c r="DN31" s="609"/>
      <c r="DO31" s="609"/>
      <c r="DP31" s="609"/>
      <c r="DQ31" s="609"/>
      <c r="DR31" s="609"/>
      <c r="DS31" s="609"/>
      <c r="DT31" s="609"/>
      <c r="DU31" s="609"/>
      <c r="DV31" s="610"/>
      <c r="DW31" s="613">
        <v>1.2</v>
      </c>
      <c r="DX31" s="614"/>
      <c r="DY31" s="614"/>
      <c r="DZ31" s="614"/>
      <c r="EA31" s="614"/>
      <c r="EB31" s="614"/>
      <c r="EC31" s="615"/>
    </row>
    <row r="32" spans="2:133" ht="11.25" customHeight="1" x14ac:dyDescent="0.15">
      <c r="B32" s="587" t="s">
        <v>300</v>
      </c>
      <c r="C32" s="588"/>
      <c r="D32" s="588"/>
      <c r="E32" s="588"/>
      <c r="F32" s="588"/>
      <c r="G32" s="588"/>
      <c r="H32" s="588"/>
      <c r="I32" s="588"/>
      <c r="J32" s="588"/>
      <c r="K32" s="588"/>
      <c r="L32" s="588"/>
      <c r="M32" s="588"/>
      <c r="N32" s="588"/>
      <c r="O32" s="588"/>
      <c r="P32" s="588"/>
      <c r="Q32" s="589"/>
      <c r="R32" s="590">
        <v>102325</v>
      </c>
      <c r="S32" s="591"/>
      <c r="T32" s="591"/>
      <c r="U32" s="591"/>
      <c r="V32" s="591"/>
      <c r="W32" s="591"/>
      <c r="X32" s="591"/>
      <c r="Y32" s="592"/>
      <c r="Z32" s="643">
        <v>2.7</v>
      </c>
      <c r="AA32" s="643"/>
      <c r="AB32" s="643"/>
      <c r="AC32" s="643"/>
      <c r="AD32" s="644" t="s">
        <v>113</v>
      </c>
      <c r="AE32" s="644"/>
      <c r="AF32" s="644"/>
      <c r="AG32" s="644"/>
      <c r="AH32" s="644"/>
      <c r="AI32" s="644"/>
      <c r="AJ32" s="644"/>
      <c r="AK32" s="644"/>
      <c r="AL32" s="613" t="s">
        <v>113</v>
      </c>
      <c r="AM32" s="645"/>
      <c r="AN32" s="645"/>
      <c r="AO32" s="646"/>
      <c r="AP32" s="672"/>
      <c r="AQ32" s="673"/>
      <c r="AR32" s="673"/>
      <c r="AS32" s="673"/>
      <c r="AT32" s="676"/>
      <c r="AU32" s="185"/>
      <c r="AV32" s="185"/>
      <c r="AW32" s="185"/>
      <c r="AX32" s="571" t="s">
        <v>301</v>
      </c>
      <c r="AY32" s="572"/>
      <c r="AZ32" s="572"/>
      <c r="BA32" s="572"/>
      <c r="BB32" s="572"/>
      <c r="BC32" s="572"/>
      <c r="BD32" s="572"/>
      <c r="BE32" s="572"/>
      <c r="BF32" s="573"/>
      <c r="BG32" s="653">
        <v>100</v>
      </c>
      <c r="BH32" s="575"/>
      <c r="BI32" s="575"/>
      <c r="BJ32" s="575"/>
      <c r="BK32" s="575"/>
      <c r="BL32" s="575"/>
      <c r="BM32" s="638">
        <v>100</v>
      </c>
      <c r="BN32" s="575"/>
      <c r="BO32" s="575"/>
      <c r="BP32" s="575"/>
      <c r="BQ32" s="632"/>
      <c r="BR32" s="653">
        <v>100</v>
      </c>
      <c r="BS32" s="575"/>
      <c r="BT32" s="575"/>
      <c r="BU32" s="575"/>
      <c r="BV32" s="575"/>
      <c r="BW32" s="575"/>
      <c r="BX32" s="638">
        <v>100</v>
      </c>
      <c r="BY32" s="575"/>
      <c r="BZ32" s="575"/>
      <c r="CA32" s="575"/>
      <c r="CB32" s="632"/>
      <c r="CD32" s="664"/>
      <c r="CE32" s="665"/>
      <c r="CF32" s="627" t="s">
        <v>302</v>
      </c>
      <c r="CG32" s="624"/>
      <c r="CH32" s="624"/>
      <c r="CI32" s="624"/>
      <c r="CJ32" s="624"/>
      <c r="CK32" s="624"/>
      <c r="CL32" s="624"/>
      <c r="CM32" s="624"/>
      <c r="CN32" s="624"/>
      <c r="CO32" s="624"/>
      <c r="CP32" s="624"/>
      <c r="CQ32" s="625"/>
      <c r="CR32" s="590" t="s">
        <v>113</v>
      </c>
      <c r="CS32" s="591"/>
      <c r="CT32" s="591"/>
      <c r="CU32" s="591"/>
      <c r="CV32" s="591"/>
      <c r="CW32" s="591"/>
      <c r="CX32" s="591"/>
      <c r="CY32" s="592"/>
      <c r="CZ32" s="593" t="s">
        <v>113</v>
      </c>
      <c r="DA32" s="611"/>
      <c r="DB32" s="611"/>
      <c r="DC32" s="612"/>
      <c r="DD32" s="596" t="s">
        <v>113</v>
      </c>
      <c r="DE32" s="591"/>
      <c r="DF32" s="591"/>
      <c r="DG32" s="591"/>
      <c r="DH32" s="591"/>
      <c r="DI32" s="591"/>
      <c r="DJ32" s="591"/>
      <c r="DK32" s="592"/>
      <c r="DL32" s="596" t="s">
        <v>113</v>
      </c>
      <c r="DM32" s="591"/>
      <c r="DN32" s="591"/>
      <c r="DO32" s="591"/>
      <c r="DP32" s="591"/>
      <c r="DQ32" s="591"/>
      <c r="DR32" s="591"/>
      <c r="DS32" s="591"/>
      <c r="DT32" s="591"/>
      <c r="DU32" s="591"/>
      <c r="DV32" s="592"/>
      <c r="DW32" s="613" t="s">
        <v>113</v>
      </c>
      <c r="DX32" s="614"/>
      <c r="DY32" s="614"/>
      <c r="DZ32" s="614"/>
      <c r="EA32" s="614"/>
      <c r="EB32" s="614"/>
      <c r="EC32" s="615"/>
    </row>
    <row r="33" spans="2:133" ht="11.25" customHeight="1" x14ac:dyDescent="0.15">
      <c r="B33" s="587" t="s">
        <v>303</v>
      </c>
      <c r="C33" s="588"/>
      <c r="D33" s="588"/>
      <c r="E33" s="588"/>
      <c r="F33" s="588"/>
      <c r="G33" s="588"/>
      <c r="H33" s="588"/>
      <c r="I33" s="588"/>
      <c r="J33" s="588"/>
      <c r="K33" s="588"/>
      <c r="L33" s="588"/>
      <c r="M33" s="588"/>
      <c r="N33" s="588"/>
      <c r="O33" s="588"/>
      <c r="P33" s="588"/>
      <c r="Q33" s="589"/>
      <c r="R33" s="590">
        <v>284345</v>
      </c>
      <c r="S33" s="591"/>
      <c r="T33" s="591"/>
      <c r="U33" s="591"/>
      <c r="V33" s="591"/>
      <c r="W33" s="591"/>
      <c r="X33" s="591"/>
      <c r="Y33" s="592"/>
      <c r="Z33" s="643">
        <v>7.6</v>
      </c>
      <c r="AA33" s="643"/>
      <c r="AB33" s="643"/>
      <c r="AC33" s="643"/>
      <c r="AD33" s="644" t="s">
        <v>113</v>
      </c>
      <c r="AE33" s="644"/>
      <c r="AF33" s="644"/>
      <c r="AG33" s="644"/>
      <c r="AH33" s="644"/>
      <c r="AI33" s="644"/>
      <c r="AJ33" s="644"/>
      <c r="AK33" s="644"/>
      <c r="AL33" s="613" t="s">
        <v>113</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304</v>
      </c>
      <c r="CE33" s="624"/>
      <c r="CF33" s="624"/>
      <c r="CG33" s="624"/>
      <c r="CH33" s="624"/>
      <c r="CI33" s="624"/>
      <c r="CJ33" s="624"/>
      <c r="CK33" s="624"/>
      <c r="CL33" s="624"/>
      <c r="CM33" s="624"/>
      <c r="CN33" s="624"/>
      <c r="CO33" s="624"/>
      <c r="CP33" s="624"/>
      <c r="CQ33" s="625"/>
      <c r="CR33" s="590">
        <v>1394317</v>
      </c>
      <c r="CS33" s="609"/>
      <c r="CT33" s="609"/>
      <c r="CU33" s="609"/>
      <c r="CV33" s="609"/>
      <c r="CW33" s="609"/>
      <c r="CX33" s="609"/>
      <c r="CY33" s="610"/>
      <c r="CZ33" s="593">
        <v>39.4</v>
      </c>
      <c r="DA33" s="611"/>
      <c r="DB33" s="611"/>
      <c r="DC33" s="612"/>
      <c r="DD33" s="596">
        <v>1107004</v>
      </c>
      <c r="DE33" s="609"/>
      <c r="DF33" s="609"/>
      <c r="DG33" s="609"/>
      <c r="DH33" s="609"/>
      <c r="DI33" s="609"/>
      <c r="DJ33" s="609"/>
      <c r="DK33" s="610"/>
      <c r="DL33" s="596">
        <v>820932</v>
      </c>
      <c r="DM33" s="609"/>
      <c r="DN33" s="609"/>
      <c r="DO33" s="609"/>
      <c r="DP33" s="609"/>
      <c r="DQ33" s="609"/>
      <c r="DR33" s="609"/>
      <c r="DS33" s="609"/>
      <c r="DT33" s="609"/>
      <c r="DU33" s="609"/>
      <c r="DV33" s="610"/>
      <c r="DW33" s="613">
        <v>39.799999999999997</v>
      </c>
      <c r="DX33" s="614"/>
      <c r="DY33" s="614"/>
      <c r="DZ33" s="614"/>
      <c r="EA33" s="614"/>
      <c r="EB33" s="614"/>
      <c r="EC33" s="615"/>
    </row>
    <row r="34" spans="2:133" ht="11.25" customHeight="1" x14ac:dyDescent="0.15">
      <c r="B34" s="587" t="s">
        <v>305</v>
      </c>
      <c r="C34" s="588"/>
      <c r="D34" s="588"/>
      <c r="E34" s="588"/>
      <c r="F34" s="588"/>
      <c r="G34" s="588"/>
      <c r="H34" s="588"/>
      <c r="I34" s="588"/>
      <c r="J34" s="588"/>
      <c r="K34" s="588"/>
      <c r="L34" s="588"/>
      <c r="M34" s="588"/>
      <c r="N34" s="588"/>
      <c r="O34" s="588"/>
      <c r="P34" s="588"/>
      <c r="Q34" s="589"/>
      <c r="R34" s="590" t="s">
        <v>113</v>
      </c>
      <c r="S34" s="591"/>
      <c r="T34" s="591"/>
      <c r="U34" s="591"/>
      <c r="V34" s="591"/>
      <c r="W34" s="591"/>
      <c r="X34" s="591"/>
      <c r="Y34" s="592"/>
      <c r="Z34" s="643" t="s">
        <v>113</v>
      </c>
      <c r="AA34" s="643"/>
      <c r="AB34" s="643"/>
      <c r="AC34" s="643"/>
      <c r="AD34" s="644" t="s">
        <v>113</v>
      </c>
      <c r="AE34" s="644"/>
      <c r="AF34" s="644"/>
      <c r="AG34" s="644"/>
      <c r="AH34" s="644"/>
      <c r="AI34" s="644"/>
      <c r="AJ34" s="644"/>
      <c r="AK34" s="644"/>
      <c r="AL34" s="613" t="s">
        <v>113</v>
      </c>
      <c r="AM34" s="645"/>
      <c r="AN34" s="645"/>
      <c r="AO34" s="646"/>
      <c r="AP34" s="188"/>
      <c r="AQ34" s="650" t="s">
        <v>306</v>
      </c>
      <c r="AR34" s="651"/>
      <c r="AS34" s="651"/>
      <c r="AT34" s="651"/>
      <c r="AU34" s="651"/>
      <c r="AV34" s="651"/>
      <c r="AW34" s="651"/>
      <c r="AX34" s="651"/>
      <c r="AY34" s="651"/>
      <c r="AZ34" s="651"/>
      <c r="BA34" s="651"/>
      <c r="BB34" s="651"/>
      <c r="BC34" s="651"/>
      <c r="BD34" s="651"/>
      <c r="BE34" s="651"/>
      <c r="BF34" s="652"/>
      <c r="BG34" s="650" t="s">
        <v>307</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308</v>
      </c>
      <c r="CE34" s="624"/>
      <c r="CF34" s="624"/>
      <c r="CG34" s="624"/>
      <c r="CH34" s="624"/>
      <c r="CI34" s="624"/>
      <c r="CJ34" s="624"/>
      <c r="CK34" s="624"/>
      <c r="CL34" s="624"/>
      <c r="CM34" s="624"/>
      <c r="CN34" s="624"/>
      <c r="CO34" s="624"/>
      <c r="CP34" s="624"/>
      <c r="CQ34" s="625"/>
      <c r="CR34" s="590">
        <v>446879</v>
      </c>
      <c r="CS34" s="591"/>
      <c r="CT34" s="591"/>
      <c r="CU34" s="591"/>
      <c r="CV34" s="591"/>
      <c r="CW34" s="591"/>
      <c r="CX34" s="591"/>
      <c r="CY34" s="592"/>
      <c r="CZ34" s="593">
        <v>12.6</v>
      </c>
      <c r="DA34" s="611"/>
      <c r="DB34" s="611"/>
      <c r="DC34" s="612"/>
      <c r="DD34" s="596">
        <v>358016</v>
      </c>
      <c r="DE34" s="591"/>
      <c r="DF34" s="591"/>
      <c r="DG34" s="591"/>
      <c r="DH34" s="591"/>
      <c r="DI34" s="591"/>
      <c r="DJ34" s="591"/>
      <c r="DK34" s="592"/>
      <c r="DL34" s="596">
        <v>325174</v>
      </c>
      <c r="DM34" s="591"/>
      <c r="DN34" s="591"/>
      <c r="DO34" s="591"/>
      <c r="DP34" s="591"/>
      <c r="DQ34" s="591"/>
      <c r="DR34" s="591"/>
      <c r="DS34" s="591"/>
      <c r="DT34" s="591"/>
      <c r="DU34" s="591"/>
      <c r="DV34" s="592"/>
      <c r="DW34" s="613">
        <v>15.8</v>
      </c>
      <c r="DX34" s="614"/>
      <c r="DY34" s="614"/>
      <c r="DZ34" s="614"/>
      <c r="EA34" s="614"/>
      <c r="EB34" s="614"/>
      <c r="EC34" s="615"/>
    </row>
    <row r="35" spans="2:133" ht="11.25" customHeight="1" x14ac:dyDescent="0.15">
      <c r="B35" s="587" t="s">
        <v>309</v>
      </c>
      <c r="C35" s="588"/>
      <c r="D35" s="588"/>
      <c r="E35" s="588"/>
      <c r="F35" s="588"/>
      <c r="G35" s="588"/>
      <c r="H35" s="588"/>
      <c r="I35" s="588"/>
      <c r="J35" s="588"/>
      <c r="K35" s="588"/>
      <c r="L35" s="588"/>
      <c r="M35" s="588"/>
      <c r="N35" s="588"/>
      <c r="O35" s="588"/>
      <c r="P35" s="588"/>
      <c r="Q35" s="589"/>
      <c r="R35" s="590">
        <v>77745</v>
      </c>
      <c r="S35" s="591"/>
      <c r="T35" s="591"/>
      <c r="U35" s="591"/>
      <c r="V35" s="591"/>
      <c r="W35" s="591"/>
      <c r="X35" s="591"/>
      <c r="Y35" s="592"/>
      <c r="Z35" s="643">
        <v>2.1</v>
      </c>
      <c r="AA35" s="643"/>
      <c r="AB35" s="643"/>
      <c r="AC35" s="643"/>
      <c r="AD35" s="644" t="s">
        <v>113</v>
      </c>
      <c r="AE35" s="644"/>
      <c r="AF35" s="644"/>
      <c r="AG35" s="644"/>
      <c r="AH35" s="644"/>
      <c r="AI35" s="644"/>
      <c r="AJ35" s="644"/>
      <c r="AK35" s="644"/>
      <c r="AL35" s="613" t="s">
        <v>113</v>
      </c>
      <c r="AM35" s="645"/>
      <c r="AN35" s="645"/>
      <c r="AO35" s="646"/>
      <c r="AP35" s="188"/>
      <c r="AQ35" s="647" t="s">
        <v>310</v>
      </c>
      <c r="AR35" s="648"/>
      <c r="AS35" s="648"/>
      <c r="AT35" s="648"/>
      <c r="AU35" s="648"/>
      <c r="AV35" s="648"/>
      <c r="AW35" s="648"/>
      <c r="AX35" s="648"/>
      <c r="AY35" s="649"/>
      <c r="AZ35" s="640">
        <v>287999</v>
      </c>
      <c r="BA35" s="641"/>
      <c r="BB35" s="641"/>
      <c r="BC35" s="641"/>
      <c r="BD35" s="641"/>
      <c r="BE35" s="641"/>
      <c r="BF35" s="642"/>
      <c r="BG35" s="647" t="s">
        <v>311</v>
      </c>
      <c r="BH35" s="648"/>
      <c r="BI35" s="648"/>
      <c r="BJ35" s="648"/>
      <c r="BK35" s="648"/>
      <c r="BL35" s="648"/>
      <c r="BM35" s="648"/>
      <c r="BN35" s="648"/>
      <c r="BO35" s="648"/>
      <c r="BP35" s="648"/>
      <c r="BQ35" s="648"/>
      <c r="BR35" s="648"/>
      <c r="BS35" s="648"/>
      <c r="BT35" s="648"/>
      <c r="BU35" s="649"/>
      <c r="BV35" s="640">
        <v>23364</v>
      </c>
      <c r="BW35" s="641"/>
      <c r="BX35" s="641"/>
      <c r="BY35" s="641"/>
      <c r="BZ35" s="641"/>
      <c r="CA35" s="641"/>
      <c r="CB35" s="642"/>
      <c r="CD35" s="627" t="s">
        <v>312</v>
      </c>
      <c r="CE35" s="624"/>
      <c r="CF35" s="624"/>
      <c r="CG35" s="624"/>
      <c r="CH35" s="624"/>
      <c r="CI35" s="624"/>
      <c r="CJ35" s="624"/>
      <c r="CK35" s="624"/>
      <c r="CL35" s="624"/>
      <c r="CM35" s="624"/>
      <c r="CN35" s="624"/>
      <c r="CO35" s="624"/>
      <c r="CP35" s="624"/>
      <c r="CQ35" s="625"/>
      <c r="CR35" s="590">
        <v>24963</v>
      </c>
      <c r="CS35" s="609"/>
      <c r="CT35" s="609"/>
      <c r="CU35" s="609"/>
      <c r="CV35" s="609"/>
      <c r="CW35" s="609"/>
      <c r="CX35" s="609"/>
      <c r="CY35" s="610"/>
      <c r="CZ35" s="593">
        <v>0.7</v>
      </c>
      <c r="DA35" s="611"/>
      <c r="DB35" s="611"/>
      <c r="DC35" s="612"/>
      <c r="DD35" s="596">
        <v>21149</v>
      </c>
      <c r="DE35" s="609"/>
      <c r="DF35" s="609"/>
      <c r="DG35" s="609"/>
      <c r="DH35" s="609"/>
      <c r="DI35" s="609"/>
      <c r="DJ35" s="609"/>
      <c r="DK35" s="610"/>
      <c r="DL35" s="596">
        <v>20695</v>
      </c>
      <c r="DM35" s="609"/>
      <c r="DN35" s="609"/>
      <c r="DO35" s="609"/>
      <c r="DP35" s="609"/>
      <c r="DQ35" s="609"/>
      <c r="DR35" s="609"/>
      <c r="DS35" s="609"/>
      <c r="DT35" s="609"/>
      <c r="DU35" s="609"/>
      <c r="DV35" s="610"/>
      <c r="DW35" s="613">
        <v>1</v>
      </c>
      <c r="DX35" s="614"/>
      <c r="DY35" s="614"/>
      <c r="DZ35" s="614"/>
      <c r="EA35" s="614"/>
      <c r="EB35" s="614"/>
      <c r="EC35" s="615"/>
    </row>
    <row r="36" spans="2:133" ht="11.25" customHeight="1" x14ac:dyDescent="0.15">
      <c r="B36" s="571" t="s">
        <v>313</v>
      </c>
      <c r="C36" s="572"/>
      <c r="D36" s="572"/>
      <c r="E36" s="572"/>
      <c r="F36" s="572"/>
      <c r="G36" s="572"/>
      <c r="H36" s="572"/>
      <c r="I36" s="572"/>
      <c r="J36" s="572"/>
      <c r="K36" s="572"/>
      <c r="L36" s="572"/>
      <c r="M36" s="572"/>
      <c r="N36" s="572"/>
      <c r="O36" s="572"/>
      <c r="P36" s="572"/>
      <c r="Q36" s="573"/>
      <c r="R36" s="574">
        <v>3733969</v>
      </c>
      <c r="S36" s="631"/>
      <c r="T36" s="631"/>
      <c r="U36" s="631"/>
      <c r="V36" s="631"/>
      <c r="W36" s="631"/>
      <c r="X36" s="631"/>
      <c r="Y36" s="634"/>
      <c r="Z36" s="635">
        <v>100</v>
      </c>
      <c r="AA36" s="635"/>
      <c r="AB36" s="635"/>
      <c r="AC36" s="635"/>
      <c r="AD36" s="636">
        <v>1982383</v>
      </c>
      <c r="AE36" s="636"/>
      <c r="AF36" s="636"/>
      <c r="AG36" s="636"/>
      <c r="AH36" s="636"/>
      <c r="AI36" s="636"/>
      <c r="AJ36" s="636"/>
      <c r="AK36" s="636"/>
      <c r="AL36" s="637">
        <v>100</v>
      </c>
      <c r="AM36" s="638"/>
      <c r="AN36" s="638"/>
      <c r="AO36" s="639"/>
      <c r="AQ36" s="616" t="s">
        <v>314</v>
      </c>
      <c r="AR36" s="617"/>
      <c r="AS36" s="617"/>
      <c r="AT36" s="617"/>
      <c r="AU36" s="617"/>
      <c r="AV36" s="617"/>
      <c r="AW36" s="617"/>
      <c r="AX36" s="617"/>
      <c r="AY36" s="618"/>
      <c r="AZ36" s="590">
        <v>18428</v>
      </c>
      <c r="BA36" s="591"/>
      <c r="BB36" s="591"/>
      <c r="BC36" s="591"/>
      <c r="BD36" s="609"/>
      <c r="BE36" s="609"/>
      <c r="BF36" s="619"/>
      <c r="BG36" s="627" t="s">
        <v>315</v>
      </c>
      <c r="BH36" s="624"/>
      <c r="BI36" s="624"/>
      <c r="BJ36" s="624"/>
      <c r="BK36" s="624"/>
      <c r="BL36" s="624"/>
      <c r="BM36" s="624"/>
      <c r="BN36" s="624"/>
      <c r="BO36" s="624"/>
      <c r="BP36" s="624"/>
      <c r="BQ36" s="624"/>
      <c r="BR36" s="624"/>
      <c r="BS36" s="624"/>
      <c r="BT36" s="624"/>
      <c r="BU36" s="625"/>
      <c r="BV36" s="590">
        <v>12636</v>
      </c>
      <c r="BW36" s="591"/>
      <c r="BX36" s="591"/>
      <c r="BY36" s="591"/>
      <c r="BZ36" s="591"/>
      <c r="CA36" s="591"/>
      <c r="CB36" s="626"/>
      <c r="CD36" s="627" t="s">
        <v>316</v>
      </c>
      <c r="CE36" s="624"/>
      <c r="CF36" s="624"/>
      <c r="CG36" s="624"/>
      <c r="CH36" s="624"/>
      <c r="CI36" s="624"/>
      <c r="CJ36" s="624"/>
      <c r="CK36" s="624"/>
      <c r="CL36" s="624"/>
      <c r="CM36" s="624"/>
      <c r="CN36" s="624"/>
      <c r="CO36" s="624"/>
      <c r="CP36" s="624"/>
      <c r="CQ36" s="625"/>
      <c r="CR36" s="590">
        <v>369092</v>
      </c>
      <c r="CS36" s="591"/>
      <c r="CT36" s="591"/>
      <c r="CU36" s="591"/>
      <c r="CV36" s="591"/>
      <c r="CW36" s="591"/>
      <c r="CX36" s="591"/>
      <c r="CY36" s="592"/>
      <c r="CZ36" s="593">
        <v>10.4</v>
      </c>
      <c r="DA36" s="611"/>
      <c r="DB36" s="611"/>
      <c r="DC36" s="612"/>
      <c r="DD36" s="596">
        <v>312495</v>
      </c>
      <c r="DE36" s="591"/>
      <c r="DF36" s="591"/>
      <c r="DG36" s="591"/>
      <c r="DH36" s="591"/>
      <c r="DI36" s="591"/>
      <c r="DJ36" s="591"/>
      <c r="DK36" s="592"/>
      <c r="DL36" s="596">
        <v>206370</v>
      </c>
      <c r="DM36" s="591"/>
      <c r="DN36" s="591"/>
      <c r="DO36" s="591"/>
      <c r="DP36" s="591"/>
      <c r="DQ36" s="591"/>
      <c r="DR36" s="591"/>
      <c r="DS36" s="591"/>
      <c r="DT36" s="591"/>
      <c r="DU36" s="591"/>
      <c r="DV36" s="592"/>
      <c r="DW36" s="613">
        <v>10</v>
      </c>
      <c r="DX36" s="614"/>
      <c r="DY36" s="614"/>
      <c r="DZ36" s="614"/>
      <c r="EA36" s="614"/>
      <c r="EB36" s="614"/>
      <c r="EC36" s="615"/>
    </row>
    <row r="37" spans="2:133" ht="11.25" customHeight="1" x14ac:dyDescent="0.15">
      <c r="AQ37" s="616" t="s">
        <v>317</v>
      </c>
      <c r="AR37" s="617"/>
      <c r="AS37" s="617"/>
      <c r="AT37" s="617"/>
      <c r="AU37" s="617"/>
      <c r="AV37" s="617"/>
      <c r="AW37" s="617"/>
      <c r="AX37" s="617"/>
      <c r="AY37" s="618"/>
      <c r="AZ37" s="590">
        <v>11684</v>
      </c>
      <c r="BA37" s="591"/>
      <c r="BB37" s="591"/>
      <c r="BC37" s="591"/>
      <c r="BD37" s="609"/>
      <c r="BE37" s="609"/>
      <c r="BF37" s="619"/>
      <c r="BG37" s="627" t="s">
        <v>318</v>
      </c>
      <c r="BH37" s="624"/>
      <c r="BI37" s="624"/>
      <c r="BJ37" s="624"/>
      <c r="BK37" s="624"/>
      <c r="BL37" s="624"/>
      <c r="BM37" s="624"/>
      <c r="BN37" s="624"/>
      <c r="BO37" s="624"/>
      <c r="BP37" s="624"/>
      <c r="BQ37" s="624"/>
      <c r="BR37" s="624"/>
      <c r="BS37" s="624"/>
      <c r="BT37" s="624"/>
      <c r="BU37" s="625"/>
      <c r="BV37" s="590">
        <v>283</v>
      </c>
      <c r="BW37" s="591"/>
      <c r="BX37" s="591"/>
      <c r="BY37" s="591"/>
      <c r="BZ37" s="591"/>
      <c r="CA37" s="591"/>
      <c r="CB37" s="626"/>
      <c r="CD37" s="627" t="s">
        <v>319</v>
      </c>
      <c r="CE37" s="624"/>
      <c r="CF37" s="624"/>
      <c r="CG37" s="624"/>
      <c r="CH37" s="624"/>
      <c r="CI37" s="624"/>
      <c r="CJ37" s="624"/>
      <c r="CK37" s="624"/>
      <c r="CL37" s="624"/>
      <c r="CM37" s="624"/>
      <c r="CN37" s="624"/>
      <c r="CO37" s="624"/>
      <c r="CP37" s="624"/>
      <c r="CQ37" s="625"/>
      <c r="CR37" s="590">
        <v>74511</v>
      </c>
      <c r="CS37" s="609"/>
      <c r="CT37" s="609"/>
      <c r="CU37" s="609"/>
      <c r="CV37" s="609"/>
      <c r="CW37" s="609"/>
      <c r="CX37" s="609"/>
      <c r="CY37" s="610"/>
      <c r="CZ37" s="593">
        <v>2.1</v>
      </c>
      <c r="DA37" s="611"/>
      <c r="DB37" s="611"/>
      <c r="DC37" s="612"/>
      <c r="DD37" s="596">
        <v>74511</v>
      </c>
      <c r="DE37" s="609"/>
      <c r="DF37" s="609"/>
      <c r="DG37" s="609"/>
      <c r="DH37" s="609"/>
      <c r="DI37" s="609"/>
      <c r="DJ37" s="609"/>
      <c r="DK37" s="610"/>
      <c r="DL37" s="596">
        <v>74511</v>
      </c>
      <c r="DM37" s="609"/>
      <c r="DN37" s="609"/>
      <c r="DO37" s="609"/>
      <c r="DP37" s="609"/>
      <c r="DQ37" s="609"/>
      <c r="DR37" s="609"/>
      <c r="DS37" s="609"/>
      <c r="DT37" s="609"/>
      <c r="DU37" s="609"/>
      <c r="DV37" s="610"/>
      <c r="DW37" s="613">
        <v>3.6</v>
      </c>
      <c r="DX37" s="614"/>
      <c r="DY37" s="614"/>
      <c r="DZ37" s="614"/>
      <c r="EA37" s="614"/>
      <c r="EB37" s="614"/>
      <c r="EC37" s="615"/>
    </row>
    <row r="38" spans="2:133" ht="11.25" customHeight="1" x14ac:dyDescent="0.15">
      <c r="AQ38" s="616" t="s">
        <v>320</v>
      </c>
      <c r="AR38" s="617"/>
      <c r="AS38" s="617"/>
      <c r="AT38" s="617"/>
      <c r="AU38" s="617"/>
      <c r="AV38" s="617"/>
      <c r="AW38" s="617"/>
      <c r="AX38" s="617"/>
      <c r="AY38" s="618"/>
      <c r="AZ38" s="590" t="s">
        <v>321</v>
      </c>
      <c r="BA38" s="591"/>
      <c r="BB38" s="591"/>
      <c r="BC38" s="591"/>
      <c r="BD38" s="609"/>
      <c r="BE38" s="609"/>
      <c r="BF38" s="619"/>
      <c r="BG38" s="627" t="s">
        <v>322</v>
      </c>
      <c r="BH38" s="624"/>
      <c r="BI38" s="624"/>
      <c r="BJ38" s="624"/>
      <c r="BK38" s="624"/>
      <c r="BL38" s="624"/>
      <c r="BM38" s="624"/>
      <c r="BN38" s="624"/>
      <c r="BO38" s="624"/>
      <c r="BP38" s="624"/>
      <c r="BQ38" s="624"/>
      <c r="BR38" s="624"/>
      <c r="BS38" s="624"/>
      <c r="BT38" s="624"/>
      <c r="BU38" s="625"/>
      <c r="BV38" s="590">
        <v>481</v>
      </c>
      <c r="BW38" s="591"/>
      <c r="BX38" s="591"/>
      <c r="BY38" s="591"/>
      <c r="BZ38" s="591"/>
      <c r="CA38" s="591"/>
      <c r="CB38" s="626"/>
      <c r="CD38" s="627" t="s">
        <v>323</v>
      </c>
      <c r="CE38" s="624"/>
      <c r="CF38" s="624"/>
      <c r="CG38" s="624"/>
      <c r="CH38" s="624"/>
      <c r="CI38" s="624"/>
      <c r="CJ38" s="624"/>
      <c r="CK38" s="624"/>
      <c r="CL38" s="624"/>
      <c r="CM38" s="624"/>
      <c r="CN38" s="624"/>
      <c r="CO38" s="624"/>
      <c r="CP38" s="624"/>
      <c r="CQ38" s="625"/>
      <c r="CR38" s="590">
        <v>287999</v>
      </c>
      <c r="CS38" s="591"/>
      <c r="CT38" s="591"/>
      <c r="CU38" s="591"/>
      <c r="CV38" s="591"/>
      <c r="CW38" s="591"/>
      <c r="CX38" s="591"/>
      <c r="CY38" s="592"/>
      <c r="CZ38" s="593">
        <v>8.1</v>
      </c>
      <c r="DA38" s="611"/>
      <c r="DB38" s="611"/>
      <c r="DC38" s="612"/>
      <c r="DD38" s="596">
        <v>268693</v>
      </c>
      <c r="DE38" s="591"/>
      <c r="DF38" s="591"/>
      <c r="DG38" s="591"/>
      <c r="DH38" s="591"/>
      <c r="DI38" s="591"/>
      <c r="DJ38" s="591"/>
      <c r="DK38" s="592"/>
      <c r="DL38" s="596">
        <v>268693</v>
      </c>
      <c r="DM38" s="591"/>
      <c r="DN38" s="591"/>
      <c r="DO38" s="591"/>
      <c r="DP38" s="591"/>
      <c r="DQ38" s="591"/>
      <c r="DR38" s="591"/>
      <c r="DS38" s="591"/>
      <c r="DT38" s="591"/>
      <c r="DU38" s="591"/>
      <c r="DV38" s="592"/>
      <c r="DW38" s="613">
        <v>13</v>
      </c>
      <c r="DX38" s="614"/>
      <c r="DY38" s="614"/>
      <c r="DZ38" s="614"/>
      <c r="EA38" s="614"/>
      <c r="EB38" s="614"/>
      <c r="EC38" s="615"/>
    </row>
    <row r="39" spans="2:133" ht="11.25" customHeight="1" x14ac:dyDescent="0.15">
      <c r="AQ39" s="616" t="s">
        <v>324</v>
      </c>
      <c r="AR39" s="617"/>
      <c r="AS39" s="617"/>
      <c r="AT39" s="617"/>
      <c r="AU39" s="617"/>
      <c r="AV39" s="617"/>
      <c r="AW39" s="617"/>
      <c r="AX39" s="617"/>
      <c r="AY39" s="618"/>
      <c r="AZ39" s="590" t="s">
        <v>321</v>
      </c>
      <c r="BA39" s="591"/>
      <c r="BB39" s="591"/>
      <c r="BC39" s="591"/>
      <c r="BD39" s="609"/>
      <c r="BE39" s="609"/>
      <c r="BF39" s="619"/>
      <c r="BG39" s="620" t="s">
        <v>325</v>
      </c>
      <c r="BH39" s="621"/>
      <c r="BI39" s="621"/>
      <c r="BJ39" s="621"/>
      <c r="BK39" s="621"/>
      <c r="BL39" s="189"/>
      <c r="BM39" s="624" t="s">
        <v>326</v>
      </c>
      <c r="BN39" s="624"/>
      <c r="BO39" s="624"/>
      <c r="BP39" s="624"/>
      <c r="BQ39" s="624"/>
      <c r="BR39" s="624"/>
      <c r="BS39" s="624"/>
      <c r="BT39" s="624"/>
      <c r="BU39" s="625"/>
      <c r="BV39" s="590">
        <v>91</v>
      </c>
      <c r="BW39" s="591"/>
      <c r="BX39" s="591"/>
      <c r="BY39" s="591"/>
      <c r="BZ39" s="591"/>
      <c r="CA39" s="591"/>
      <c r="CB39" s="626"/>
      <c r="CD39" s="627" t="s">
        <v>327</v>
      </c>
      <c r="CE39" s="624"/>
      <c r="CF39" s="624"/>
      <c r="CG39" s="624"/>
      <c r="CH39" s="624"/>
      <c r="CI39" s="624"/>
      <c r="CJ39" s="624"/>
      <c r="CK39" s="624"/>
      <c r="CL39" s="624"/>
      <c r="CM39" s="624"/>
      <c r="CN39" s="624"/>
      <c r="CO39" s="624"/>
      <c r="CP39" s="624"/>
      <c r="CQ39" s="625"/>
      <c r="CR39" s="590">
        <v>187159</v>
      </c>
      <c r="CS39" s="609"/>
      <c r="CT39" s="609"/>
      <c r="CU39" s="609"/>
      <c r="CV39" s="609"/>
      <c r="CW39" s="609"/>
      <c r="CX39" s="609"/>
      <c r="CY39" s="610"/>
      <c r="CZ39" s="593">
        <v>5.3</v>
      </c>
      <c r="DA39" s="611"/>
      <c r="DB39" s="611"/>
      <c r="DC39" s="612"/>
      <c r="DD39" s="596">
        <v>141326</v>
      </c>
      <c r="DE39" s="609"/>
      <c r="DF39" s="609"/>
      <c r="DG39" s="609"/>
      <c r="DH39" s="609"/>
      <c r="DI39" s="609"/>
      <c r="DJ39" s="609"/>
      <c r="DK39" s="610"/>
      <c r="DL39" s="596" t="s">
        <v>321</v>
      </c>
      <c r="DM39" s="609"/>
      <c r="DN39" s="609"/>
      <c r="DO39" s="609"/>
      <c r="DP39" s="609"/>
      <c r="DQ39" s="609"/>
      <c r="DR39" s="609"/>
      <c r="DS39" s="609"/>
      <c r="DT39" s="609"/>
      <c r="DU39" s="609"/>
      <c r="DV39" s="610"/>
      <c r="DW39" s="613" t="s">
        <v>321</v>
      </c>
      <c r="DX39" s="614"/>
      <c r="DY39" s="614"/>
      <c r="DZ39" s="614"/>
      <c r="EA39" s="614"/>
      <c r="EB39" s="614"/>
      <c r="EC39" s="61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328</v>
      </c>
      <c r="AR40" s="617"/>
      <c r="AS40" s="617"/>
      <c r="AT40" s="617"/>
      <c r="AU40" s="617"/>
      <c r="AV40" s="617"/>
      <c r="AW40" s="617"/>
      <c r="AX40" s="617"/>
      <c r="AY40" s="618"/>
      <c r="AZ40" s="590">
        <v>147477</v>
      </c>
      <c r="BA40" s="591"/>
      <c r="BB40" s="591"/>
      <c r="BC40" s="591"/>
      <c r="BD40" s="609"/>
      <c r="BE40" s="609"/>
      <c r="BF40" s="619"/>
      <c r="BG40" s="620"/>
      <c r="BH40" s="621"/>
      <c r="BI40" s="621"/>
      <c r="BJ40" s="621"/>
      <c r="BK40" s="621"/>
      <c r="BL40" s="189"/>
      <c r="BM40" s="624" t="s">
        <v>329</v>
      </c>
      <c r="BN40" s="624"/>
      <c r="BO40" s="624"/>
      <c r="BP40" s="624"/>
      <c r="BQ40" s="624"/>
      <c r="BR40" s="624"/>
      <c r="BS40" s="624"/>
      <c r="BT40" s="624"/>
      <c r="BU40" s="625"/>
      <c r="BV40" s="590">
        <v>289</v>
      </c>
      <c r="BW40" s="591"/>
      <c r="BX40" s="591"/>
      <c r="BY40" s="591"/>
      <c r="BZ40" s="591"/>
      <c r="CA40" s="591"/>
      <c r="CB40" s="626"/>
      <c r="CD40" s="627" t="s">
        <v>330</v>
      </c>
      <c r="CE40" s="624"/>
      <c r="CF40" s="624"/>
      <c r="CG40" s="624"/>
      <c r="CH40" s="624"/>
      <c r="CI40" s="624"/>
      <c r="CJ40" s="624"/>
      <c r="CK40" s="624"/>
      <c r="CL40" s="624"/>
      <c r="CM40" s="624"/>
      <c r="CN40" s="624"/>
      <c r="CO40" s="624"/>
      <c r="CP40" s="624"/>
      <c r="CQ40" s="625"/>
      <c r="CR40" s="590">
        <v>78225</v>
      </c>
      <c r="CS40" s="591"/>
      <c r="CT40" s="591"/>
      <c r="CU40" s="591"/>
      <c r="CV40" s="591"/>
      <c r="CW40" s="591"/>
      <c r="CX40" s="591"/>
      <c r="CY40" s="592"/>
      <c r="CZ40" s="593">
        <v>2.2000000000000002</v>
      </c>
      <c r="DA40" s="611"/>
      <c r="DB40" s="611"/>
      <c r="DC40" s="612"/>
      <c r="DD40" s="596">
        <v>5325</v>
      </c>
      <c r="DE40" s="591"/>
      <c r="DF40" s="591"/>
      <c r="DG40" s="591"/>
      <c r="DH40" s="591"/>
      <c r="DI40" s="591"/>
      <c r="DJ40" s="591"/>
      <c r="DK40" s="592"/>
      <c r="DL40" s="596" t="s">
        <v>321</v>
      </c>
      <c r="DM40" s="591"/>
      <c r="DN40" s="591"/>
      <c r="DO40" s="591"/>
      <c r="DP40" s="591"/>
      <c r="DQ40" s="591"/>
      <c r="DR40" s="591"/>
      <c r="DS40" s="591"/>
      <c r="DT40" s="591"/>
      <c r="DU40" s="591"/>
      <c r="DV40" s="592"/>
      <c r="DW40" s="613" t="s">
        <v>321</v>
      </c>
      <c r="DX40" s="614"/>
      <c r="DY40" s="614"/>
      <c r="DZ40" s="614"/>
      <c r="EA40" s="614"/>
      <c r="EB40" s="614"/>
      <c r="EC40" s="61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331</v>
      </c>
      <c r="AR41" s="629"/>
      <c r="AS41" s="629"/>
      <c r="AT41" s="629"/>
      <c r="AU41" s="629"/>
      <c r="AV41" s="629"/>
      <c r="AW41" s="629"/>
      <c r="AX41" s="629"/>
      <c r="AY41" s="630"/>
      <c r="AZ41" s="574">
        <v>110410</v>
      </c>
      <c r="BA41" s="631"/>
      <c r="BB41" s="631"/>
      <c r="BC41" s="631"/>
      <c r="BD41" s="575"/>
      <c r="BE41" s="575"/>
      <c r="BF41" s="632"/>
      <c r="BG41" s="622"/>
      <c r="BH41" s="623"/>
      <c r="BI41" s="623"/>
      <c r="BJ41" s="623"/>
      <c r="BK41" s="623"/>
      <c r="BL41" s="191"/>
      <c r="BM41" s="629" t="s">
        <v>332</v>
      </c>
      <c r="BN41" s="629"/>
      <c r="BO41" s="629"/>
      <c r="BP41" s="629"/>
      <c r="BQ41" s="629"/>
      <c r="BR41" s="629"/>
      <c r="BS41" s="629"/>
      <c r="BT41" s="629"/>
      <c r="BU41" s="630"/>
      <c r="BV41" s="574">
        <v>410</v>
      </c>
      <c r="BW41" s="631"/>
      <c r="BX41" s="631"/>
      <c r="BY41" s="631"/>
      <c r="BZ41" s="631"/>
      <c r="CA41" s="631"/>
      <c r="CB41" s="633"/>
      <c r="CD41" s="627" t="s">
        <v>333</v>
      </c>
      <c r="CE41" s="624"/>
      <c r="CF41" s="624"/>
      <c r="CG41" s="624"/>
      <c r="CH41" s="624"/>
      <c r="CI41" s="624"/>
      <c r="CJ41" s="624"/>
      <c r="CK41" s="624"/>
      <c r="CL41" s="624"/>
      <c r="CM41" s="624"/>
      <c r="CN41" s="624"/>
      <c r="CO41" s="624"/>
      <c r="CP41" s="624"/>
      <c r="CQ41" s="625"/>
      <c r="CR41" s="590" t="s">
        <v>334</v>
      </c>
      <c r="CS41" s="609"/>
      <c r="CT41" s="609"/>
      <c r="CU41" s="609"/>
      <c r="CV41" s="609"/>
      <c r="CW41" s="609"/>
      <c r="CX41" s="609"/>
      <c r="CY41" s="610"/>
      <c r="CZ41" s="593" t="s">
        <v>334</v>
      </c>
      <c r="DA41" s="611"/>
      <c r="DB41" s="611"/>
      <c r="DC41" s="612"/>
      <c r="DD41" s="596" t="s">
        <v>334</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x14ac:dyDescent="0.15">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336</v>
      </c>
      <c r="CE42" s="588"/>
      <c r="CF42" s="588"/>
      <c r="CG42" s="588"/>
      <c r="CH42" s="588"/>
      <c r="CI42" s="588"/>
      <c r="CJ42" s="588"/>
      <c r="CK42" s="588"/>
      <c r="CL42" s="588"/>
      <c r="CM42" s="588"/>
      <c r="CN42" s="588"/>
      <c r="CO42" s="588"/>
      <c r="CP42" s="588"/>
      <c r="CQ42" s="589"/>
      <c r="CR42" s="590">
        <v>1190242</v>
      </c>
      <c r="CS42" s="591"/>
      <c r="CT42" s="591"/>
      <c r="CU42" s="591"/>
      <c r="CV42" s="591"/>
      <c r="CW42" s="591"/>
      <c r="CX42" s="591"/>
      <c r="CY42" s="592"/>
      <c r="CZ42" s="593">
        <v>33.6</v>
      </c>
      <c r="DA42" s="594"/>
      <c r="DB42" s="594"/>
      <c r="DC42" s="595"/>
      <c r="DD42" s="596">
        <v>405275</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x14ac:dyDescent="0.15">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338</v>
      </c>
      <c r="CE43" s="588"/>
      <c r="CF43" s="588"/>
      <c r="CG43" s="588"/>
      <c r="CH43" s="588"/>
      <c r="CI43" s="588"/>
      <c r="CJ43" s="588"/>
      <c r="CK43" s="588"/>
      <c r="CL43" s="588"/>
      <c r="CM43" s="588"/>
      <c r="CN43" s="588"/>
      <c r="CO43" s="588"/>
      <c r="CP43" s="588"/>
      <c r="CQ43" s="589"/>
      <c r="CR43" s="590">
        <v>28935</v>
      </c>
      <c r="CS43" s="609"/>
      <c r="CT43" s="609"/>
      <c r="CU43" s="609"/>
      <c r="CV43" s="609"/>
      <c r="CW43" s="609"/>
      <c r="CX43" s="609"/>
      <c r="CY43" s="610"/>
      <c r="CZ43" s="593">
        <v>0.8</v>
      </c>
      <c r="DA43" s="611"/>
      <c r="DB43" s="611"/>
      <c r="DC43" s="612"/>
      <c r="DD43" s="596">
        <v>28935</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x14ac:dyDescent="0.15">
      <c r="B44" s="194" t="s">
        <v>339</v>
      </c>
      <c r="CD44" s="603" t="s">
        <v>291</v>
      </c>
      <c r="CE44" s="604"/>
      <c r="CF44" s="587" t="s">
        <v>340</v>
      </c>
      <c r="CG44" s="588"/>
      <c r="CH44" s="588"/>
      <c r="CI44" s="588"/>
      <c r="CJ44" s="588"/>
      <c r="CK44" s="588"/>
      <c r="CL44" s="588"/>
      <c r="CM44" s="588"/>
      <c r="CN44" s="588"/>
      <c r="CO44" s="588"/>
      <c r="CP44" s="588"/>
      <c r="CQ44" s="589"/>
      <c r="CR44" s="590">
        <v>889016</v>
      </c>
      <c r="CS44" s="591"/>
      <c r="CT44" s="591"/>
      <c r="CU44" s="591"/>
      <c r="CV44" s="591"/>
      <c r="CW44" s="591"/>
      <c r="CX44" s="591"/>
      <c r="CY44" s="592"/>
      <c r="CZ44" s="593">
        <v>25.1</v>
      </c>
      <c r="DA44" s="594"/>
      <c r="DB44" s="594"/>
      <c r="DC44" s="595"/>
      <c r="DD44" s="596">
        <v>359471</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x14ac:dyDescent="0.15">
      <c r="CD45" s="605"/>
      <c r="CE45" s="606"/>
      <c r="CF45" s="587" t="s">
        <v>341</v>
      </c>
      <c r="CG45" s="588"/>
      <c r="CH45" s="588"/>
      <c r="CI45" s="588"/>
      <c r="CJ45" s="588"/>
      <c r="CK45" s="588"/>
      <c r="CL45" s="588"/>
      <c r="CM45" s="588"/>
      <c r="CN45" s="588"/>
      <c r="CO45" s="588"/>
      <c r="CP45" s="588"/>
      <c r="CQ45" s="589"/>
      <c r="CR45" s="590">
        <v>401839</v>
      </c>
      <c r="CS45" s="609"/>
      <c r="CT45" s="609"/>
      <c r="CU45" s="609"/>
      <c r="CV45" s="609"/>
      <c r="CW45" s="609"/>
      <c r="CX45" s="609"/>
      <c r="CY45" s="610"/>
      <c r="CZ45" s="593">
        <v>11.4</v>
      </c>
      <c r="DA45" s="611"/>
      <c r="DB45" s="611"/>
      <c r="DC45" s="612"/>
      <c r="DD45" s="596">
        <v>17495</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x14ac:dyDescent="0.15">
      <c r="CD46" s="605"/>
      <c r="CE46" s="606"/>
      <c r="CF46" s="587" t="s">
        <v>342</v>
      </c>
      <c r="CG46" s="588"/>
      <c r="CH46" s="588"/>
      <c r="CI46" s="588"/>
      <c r="CJ46" s="588"/>
      <c r="CK46" s="588"/>
      <c r="CL46" s="588"/>
      <c r="CM46" s="588"/>
      <c r="CN46" s="588"/>
      <c r="CO46" s="588"/>
      <c r="CP46" s="588"/>
      <c r="CQ46" s="589"/>
      <c r="CR46" s="590">
        <v>487177</v>
      </c>
      <c r="CS46" s="591"/>
      <c r="CT46" s="591"/>
      <c r="CU46" s="591"/>
      <c r="CV46" s="591"/>
      <c r="CW46" s="591"/>
      <c r="CX46" s="591"/>
      <c r="CY46" s="592"/>
      <c r="CZ46" s="593">
        <v>13.8</v>
      </c>
      <c r="DA46" s="594"/>
      <c r="DB46" s="594"/>
      <c r="DC46" s="595"/>
      <c r="DD46" s="596">
        <v>341976</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x14ac:dyDescent="0.15">
      <c r="CD47" s="605"/>
      <c r="CE47" s="606"/>
      <c r="CF47" s="587" t="s">
        <v>343</v>
      </c>
      <c r="CG47" s="588"/>
      <c r="CH47" s="588"/>
      <c r="CI47" s="588"/>
      <c r="CJ47" s="588"/>
      <c r="CK47" s="588"/>
      <c r="CL47" s="588"/>
      <c r="CM47" s="588"/>
      <c r="CN47" s="588"/>
      <c r="CO47" s="588"/>
      <c r="CP47" s="588"/>
      <c r="CQ47" s="589"/>
      <c r="CR47" s="590">
        <v>301226</v>
      </c>
      <c r="CS47" s="609"/>
      <c r="CT47" s="609"/>
      <c r="CU47" s="609"/>
      <c r="CV47" s="609"/>
      <c r="CW47" s="609"/>
      <c r="CX47" s="609"/>
      <c r="CY47" s="610"/>
      <c r="CZ47" s="593">
        <v>8.5</v>
      </c>
      <c r="DA47" s="611"/>
      <c r="DB47" s="611"/>
      <c r="DC47" s="612"/>
      <c r="DD47" s="596">
        <v>45804</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x14ac:dyDescent="0.15">
      <c r="CD48" s="607"/>
      <c r="CE48" s="608"/>
      <c r="CF48" s="587" t="s">
        <v>344</v>
      </c>
      <c r="CG48" s="588"/>
      <c r="CH48" s="588"/>
      <c r="CI48" s="588"/>
      <c r="CJ48" s="588"/>
      <c r="CK48" s="588"/>
      <c r="CL48" s="588"/>
      <c r="CM48" s="588"/>
      <c r="CN48" s="588"/>
      <c r="CO48" s="588"/>
      <c r="CP48" s="588"/>
      <c r="CQ48" s="589"/>
      <c r="CR48" s="590" t="s">
        <v>113</v>
      </c>
      <c r="CS48" s="591"/>
      <c r="CT48" s="591"/>
      <c r="CU48" s="591"/>
      <c r="CV48" s="591"/>
      <c r="CW48" s="591"/>
      <c r="CX48" s="591"/>
      <c r="CY48" s="592"/>
      <c r="CZ48" s="593" t="s">
        <v>113</v>
      </c>
      <c r="DA48" s="594"/>
      <c r="DB48" s="594"/>
      <c r="DC48" s="595"/>
      <c r="DD48" s="596" t="s">
        <v>113</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x14ac:dyDescent="0.15">
      <c r="CD49" s="571" t="s">
        <v>345</v>
      </c>
      <c r="CE49" s="572"/>
      <c r="CF49" s="572"/>
      <c r="CG49" s="572"/>
      <c r="CH49" s="572"/>
      <c r="CI49" s="572"/>
      <c r="CJ49" s="572"/>
      <c r="CK49" s="572"/>
      <c r="CL49" s="572"/>
      <c r="CM49" s="572"/>
      <c r="CN49" s="572"/>
      <c r="CO49" s="572"/>
      <c r="CP49" s="572"/>
      <c r="CQ49" s="573"/>
      <c r="CR49" s="574">
        <v>3539205</v>
      </c>
      <c r="CS49" s="575"/>
      <c r="CT49" s="575"/>
      <c r="CU49" s="575"/>
      <c r="CV49" s="575"/>
      <c r="CW49" s="575"/>
      <c r="CX49" s="575"/>
      <c r="CY49" s="576"/>
      <c r="CZ49" s="577">
        <v>100</v>
      </c>
      <c r="DA49" s="578"/>
      <c r="DB49" s="578"/>
      <c r="DC49" s="579"/>
      <c r="DD49" s="580">
        <v>2334091</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09" t="s">
        <v>347</v>
      </c>
      <c r="DK2" s="1110"/>
      <c r="DL2" s="1110"/>
      <c r="DM2" s="1110"/>
      <c r="DN2" s="1110"/>
      <c r="DO2" s="1111"/>
      <c r="DP2" s="202"/>
      <c r="DQ2" s="1109" t="s">
        <v>348</v>
      </c>
      <c r="DR2" s="1110"/>
      <c r="DS2" s="1110"/>
      <c r="DT2" s="1110"/>
      <c r="DU2" s="1110"/>
      <c r="DV2" s="1110"/>
      <c r="DW2" s="1110"/>
      <c r="DX2" s="1110"/>
      <c r="DY2" s="1110"/>
      <c r="DZ2" s="111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62" t="s">
        <v>349</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994" t="s">
        <v>351</v>
      </c>
      <c r="B5" s="995"/>
      <c r="C5" s="995"/>
      <c r="D5" s="995"/>
      <c r="E5" s="995"/>
      <c r="F5" s="995"/>
      <c r="G5" s="995"/>
      <c r="H5" s="995"/>
      <c r="I5" s="995"/>
      <c r="J5" s="995"/>
      <c r="K5" s="995"/>
      <c r="L5" s="995"/>
      <c r="M5" s="995"/>
      <c r="N5" s="995"/>
      <c r="O5" s="995"/>
      <c r="P5" s="996"/>
      <c r="Q5" s="1000" t="s">
        <v>352</v>
      </c>
      <c r="R5" s="1001"/>
      <c r="S5" s="1001"/>
      <c r="T5" s="1001"/>
      <c r="U5" s="1002"/>
      <c r="V5" s="1000" t="s">
        <v>353</v>
      </c>
      <c r="W5" s="1001"/>
      <c r="X5" s="1001"/>
      <c r="Y5" s="1001"/>
      <c r="Z5" s="1002"/>
      <c r="AA5" s="1000" t="s">
        <v>354</v>
      </c>
      <c r="AB5" s="1001"/>
      <c r="AC5" s="1001"/>
      <c r="AD5" s="1001"/>
      <c r="AE5" s="1001"/>
      <c r="AF5" s="1112" t="s">
        <v>355</v>
      </c>
      <c r="AG5" s="1001"/>
      <c r="AH5" s="1001"/>
      <c r="AI5" s="1001"/>
      <c r="AJ5" s="1016"/>
      <c r="AK5" s="1001" t="s">
        <v>356</v>
      </c>
      <c r="AL5" s="1001"/>
      <c r="AM5" s="1001"/>
      <c r="AN5" s="1001"/>
      <c r="AO5" s="1002"/>
      <c r="AP5" s="1000" t="s">
        <v>357</v>
      </c>
      <c r="AQ5" s="1001"/>
      <c r="AR5" s="1001"/>
      <c r="AS5" s="1001"/>
      <c r="AT5" s="1002"/>
      <c r="AU5" s="1000" t="s">
        <v>358</v>
      </c>
      <c r="AV5" s="1001"/>
      <c r="AW5" s="1001"/>
      <c r="AX5" s="1001"/>
      <c r="AY5" s="1016"/>
      <c r="AZ5" s="209"/>
      <c r="BA5" s="209"/>
      <c r="BB5" s="209"/>
      <c r="BC5" s="209"/>
      <c r="BD5" s="209"/>
      <c r="BE5" s="210"/>
      <c r="BF5" s="210"/>
      <c r="BG5" s="210"/>
      <c r="BH5" s="210"/>
      <c r="BI5" s="210"/>
      <c r="BJ5" s="210"/>
      <c r="BK5" s="210"/>
      <c r="BL5" s="210"/>
      <c r="BM5" s="210"/>
      <c r="BN5" s="210"/>
      <c r="BO5" s="210"/>
      <c r="BP5" s="210"/>
      <c r="BQ5" s="994" t="s">
        <v>359</v>
      </c>
      <c r="BR5" s="995"/>
      <c r="BS5" s="995"/>
      <c r="BT5" s="995"/>
      <c r="BU5" s="995"/>
      <c r="BV5" s="995"/>
      <c r="BW5" s="995"/>
      <c r="BX5" s="995"/>
      <c r="BY5" s="995"/>
      <c r="BZ5" s="995"/>
      <c r="CA5" s="995"/>
      <c r="CB5" s="995"/>
      <c r="CC5" s="995"/>
      <c r="CD5" s="995"/>
      <c r="CE5" s="995"/>
      <c r="CF5" s="995"/>
      <c r="CG5" s="996"/>
      <c r="CH5" s="1000" t="s">
        <v>360</v>
      </c>
      <c r="CI5" s="1001"/>
      <c r="CJ5" s="1001"/>
      <c r="CK5" s="1001"/>
      <c r="CL5" s="1002"/>
      <c r="CM5" s="1000" t="s">
        <v>361</v>
      </c>
      <c r="CN5" s="1001"/>
      <c r="CO5" s="1001"/>
      <c r="CP5" s="1001"/>
      <c r="CQ5" s="1002"/>
      <c r="CR5" s="1000" t="s">
        <v>362</v>
      </c>
      <c r="CS5" s="1001"/>
      <c r="CT5" s="1001"/>
      <c r="CU5" s="1001"/>
      <c r="CV5" s="1002"/>
      <c r="CW5" s="1000" t="s">
        <v>363</v>
      </c>
      <c r="CX5" s="1001"/>
      <c r="CY5" s="1001"/>
      <c r="CZ5" s="1001"/>
      <c r="DA5" s="1002"/>
      <c r="DB5" s="1000" t="s">
        <v>364</v>
      </c>
      <c r="DC5" s="1001"/>
      <c r="DD5" s="1001"/>
      <c r="DE5" s="1001"/>
      <c r="DF5" s="1002"/>
      <c r="DG5" s="1097" t="s">
        <v>365</v>
      </c>
      <c r="DH5" s="1098"/>
      <c r="DI5" s="1098"/>
      <c r="DJ5" s="1098"/>
      <c r="DK5" s="1099"/>
      <c r="DL5" s="1097" t="s">
        <v>366</v>
      </c>
      <c r="DM5" s="1098"/>
      <c r="DN5" s="1098"/>
      <c r="DO5" s="1098"/>
      <c r="DP5" s="1099"/>
      <c r="DQ5" s="1000" t="s">
        <v>367</v>
      </c>
      <c r="DR5" s="1001"/>
      <c r="DS5" s="1001"/>
      <c r="DT5" s="1001"/>
      <c r="DU5" s="1002"/>
      <c r="DV5" s="1000" t="s">
        <v>358</v>
      </c>
      <c r="DW5" s="1001"/>
      <c r="DX5" s="1001"/>
      <c r="DY5" s="1001"/>
      <c r="DZ5" s="1016"/>
      <c r="EA5" s="207"/>
    </row>
    <row r="6" spans="1:131" s="208" customFormat="1" ht="26.25" customHeight="1" thickBot="1" x14ac:dyDescent="0.2">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7"/>
    </row>
    <row r="7" spans="1:131" s="208" customFormat="1" ht="26.25" customHeight="1" thickTop="1" x14ac:dyDescent="0.15">
      <c r="A7" s="211">
        <v>1</v>
      </c>
      <c r="B7" s="1049" t="s">
        <v>368</v>
      </c>
      <c r="C7" s="1050"/>
      <c r="D7" s="1050"/>
      <c r="E7" s="1050"/>
      <c r="F7" s="1050"/>
      <c r="G7" s="1050"/>
      <c r="H7" s="1050"/>
      <c r="I7" s="1050"/>
      <c r="J7" s="1050"/>
      <c r="K7" s="1050"/>
      <c r="L7" s="1050"/>
      <c r="M7" s="1050"/>
      <c r="N7" s="1050"/>
      <c r="O7" s="1050"/>
      <c r="P7" s="1051"/>
      <c r="Q7" s="1103">
        <v>3734</v>
      </c>
      <c r="R7" s="1104"/>
      <c r="S7" s="1104"/>
      <c r="T7" s="1104"/>
      <c r="U7" s="1104"/>
      <c r="V7" s="1104">
        <v>3539</v>
      </c>
      <c r="W7" s="1104"/>
      <c r="X7" s="1104"/>
      <c r="Y7" s="1104"/>
      <c r="Z7" s="1104"/>
      <c r="AA7" s="1104">
        <v>194</v>
      </c>
      <c r="AB7" s="1104"/>
      <c r="AC7" s="1104"/>
      <c r="AD7" s="1104"/>
      <c r="AE7" s="1105"/>
      <c r="AF7" s="1106">
        <v>109</v>
      </c>
      <c r="AG7" s="1107"/>
      <c r="AH7" s="1107"/>
      <c r="AI7" s="1107"/>
      <c r="AJ7" s="1108"/>
      <c r="AK7" s="1090" t="s">
        <v>535</v>
      </c>
      <c r="AL7" s="1091"/>
      <c r="AM7" s="1091"/>
      <c r="AN7" s="1091"/>
      <c r="AO7" s="1091"/>
      <c r="AP7" s="1091">
        <v>2864</v>
      </c>
      <c r="AQ7" s="1091"/>
      <c r="AR7" s="1091"/>
      <c r="AS7" s="1091"/>
      <c r="AT7" s="1091"/>
      <c r="AU7" s="1092"/>
      <c r="AV7" s="1092"/>
      <c r="AW7" s="1092"/>
      <c r="AX7" s="1092"/>
      <c r="AY7" s="1093"/>
      <c r="AZ7" s="205"/>
      <c r="BA7" s="205"/>
      <c r="BB7" s="205"/>
      <c r="BC7" s="205"/>
      <c r="BD7" s="205"/>
      <c r="BE7" s="206"/>
      <c r="BF7" s="206"/>
      <c r="BG7" s="206"/>
      <c r="BH7" s="206"/>
      <c r="BI7" s="206"/>
      <c r="BJ7" s="206"/>
      <c r="BK7" s="206"/>
      <c r="BL7" s="206"/>
      <c r="BM7" s="206"/>
      <c r="BN7" s="206"/>
      <c r="BO7" s="206"/>
      <c r="BP7" s="206"/>
      <c r="BQ7" s="212">
        <v>1</v>
      </c>
      <c r="BR7" s="213"/>
      <c r="BS7" s="1094" t="s">
        <v>553</v>
      </c>
      <c r="BT7" s="1095"/>
      <c r="BU7" s="1095"/>
      <c r="BV7" s="1095"/>
      <c r="BW7" s="1095"/>
      <c r="BX7" s="1095"/>
      <c r="BY7" s="1095"/>
      <c r="BZ7" s="1095"/>
      <c r="CA7" s="1095"/>
      <c r="CB7" s="1095"/>
      <c r="CC7" s="1095"/>
      <c r="CD7" s="1095"/>
      <c r="CE7" s="1095"/>
      <c r="CF7" s="1095"/>
      <c r="CG7" s="1096"/>
      <c r="CH7" s="1087">
        <v>2</v>
      </c>
      <c r="CI7" s="1088"/>
      <c r="CJ7" s="1088"/>
      <c r="CK7" s="1088"/>
      <c r="CL7" s="1089"/>
      <c r="CM7" s="1087">
        <v>1170</v>
      </c>
      <c r="CN7" s="1088"/>
      <c r="CO7" s="1088"/>
      <c r="CP7" s="1088"/>
      <c r="CQ7" s="1089"/>
      <c r="CR7" s="1087">
        <v>1000</v>
      </c>
      <c r="CS7" s="1088"/>
      <c r="CT7" s="1088"/>
      <c r="CU7" s="1088"/>
      <c r="CV7" s="1089"/>
      <c r="CW7" s="1087">
        <v>33</v>
      </c>
      <c r="CX7" s="1088"/>
      <c r="CY7" s="1088"/>
      <c r="CZ7" s="1088"/>
      <c r="DA7" s="1089"/>
      <c r="DB7" s="1087" t="s">
        <v>551</v>
      </c>
      <c r="DC7" s="1088"/>
      <c r="DD7" s="1088"/>
      <c r="DE7" s="1088"/>
      <c r="DF7" s="1089"/>
      <c r="DG7" s="1087" t="s">
        <v>548</v>
      </c>
      <c r="DH7" s="1088"/>
      <c r="DI7" s="1088"/>
      <c r="DJ7" s="1088"/>
      <c r="DK7" s="1089"/>
      <c r="DL7" s="1087" t="s">
        <v>548</v>
      </c>
      <c r="DM7" s="1088"/>
      <c r="DN7" s="1088"/>
      <c r="DO7" s="1088"/>
      <c r="DP7" s="1089"/>
      <c r="DQ7" s="1087" t="s">
        <v>548</v>
      </c>
      <c r="DR7" s="1088"/>
      <c r="DS7" s="1088"/>
      <c r="DT7" s="1088"/>
      <c r="DU7" s="1089"/>
      <c r="DV7" s="1114"/>
      <c r="DW7" s="1115"/>
      <c r="DX7" s="1115"/>
      <c r="DY7" s="1115"/>
      <c r="DZ7" s="1116"/>
      <c r="EA7" s="207"/>
    </row>
    <row r="8" spans="1:131" s="208" customFormat="1" ht="26.25" customHeight="1" x14ac:dyDescent="0.15">
      <c r="A8" s="214">
        <v>2</v>
      </c>
      <c r="B8" s="1036"/>
      <c r="C8" s="1037"/>
      <c r="D8" s="1037"/>
      <c r="E8" s="1037"/>
      <c r="F8" s="1037"/>
      <c r="G8" s="1037"/>
      <c r="H8" s="1037"/>
      <c r="I8" s="1037"/>
      <c r="J8" s="1037"/>
      <c r="K8" s="1037"/>
      <c r="L8" s="1037"/>
      <c r="M8" s="1037"/>
      <c r="N8" s="1037"/>
      <c r="O8" s="1037"/>
      <c r="P8" s="1038"/>
      <c r="Q8" s="1042"/>
      <c r="R8" s="1043"/>
      <c r="S8" s="1043"/>
      <c r="T8" s="1043"/>
      <c r="U8" s="1043"/>
      <c r="V8" s="1043"/>
      <c r="W8" s="1043"/>
      <c r="X8" s="1043"/>
      <c r="Y8" s="1043"/>
      <c r="Z8" s="1043"/>
      <c r="AA8" s="1043"/>
      <c r="AB8" s="1043"/>
      <c r="AC8" s="1043"/>
      <c r="AD8" s="1043"/>
      <c r="AE8" s="1044"/>
      <c r="AF8" s="1018"/>
      <c r="AG8" s="1019"/>
      <c r="AH8" s="1019"/>
      <c r="AI8" s="1019"/>
      <c r="AJ8" s="1020"/>
      <c r="AK8" s="1085"/>
      <c r="AL8" s="1086"/>
      <c r="AM8" s="1086"/>
      <c r="AN8" s="1086"/>
      <c r="AO8" s="1086"/>
      <c r="AP8" s="1086"/>
      <c r="AQ8" s="1086"/>
      <c r="AR8" s="1086"/>
      <c r="AS8" s="1086"/>
      <c r="AT8" s="1086"/>
      <c r="AU8" s="1083"/>
      <c r="AV8" s="1083"/>
      <c r="AW8" s="1083"/>
      <c r="AX8" s="1083"/>
      <c r="AY8" s="1084"/>
      <c r="AZ8" s="205"/>
      <c r="BA8" s="205"/>
      <c r="BB8" s="205"/>
      <c r="BC8" s="205"/>
      <c r="BD8" s="205"/>
      <c r="BE8" s="206"/>
      <c r="BF8" s="206"/>
      <c r="BG8" s="206"/>
      <c r="BH8" s="206"/>
      <c r="BI8" s="206"/>
      <c r="BJ8" s="206"/>
      <c r="BK8" s="206"/>
      <c r="BL8" s="206"/>
      <c r="BM8" s="206"/>
      <c r="BN8" s="206"/>
      <c r="BO8" s="206"/>
      <c r="BP8" s="206"/>
      <c r="BQ8" s="215">
        <v>2</v>
      </c>
      <c r="BR8" s="216"/>
      <c r="BS8" s="1013" t="s">
        <v>554</v>
      </c>
      <c r="BT8" s="1014"/>
      <c r="BU8" s="1014"/>
      <c r="BV8" s="1014"/>
      <c r="BW8" s="1014"/>
      <c r="BX8" s="1014"/>
      <c r="BY8" s="1014"/>
      <c r="BZ8" s="1014"/>
      <c r="CA8" s="1014"/>
      <c r="CB8" s="1014"/>
      <c r="CC8" s="1014"/>
      <c r="CD8" s="1014"/>
      <c r="CE8" s="1014"/>
      <c r="CF8" s="1014"/>
      <c r="CG8" s="1015"/>
      <c r="CH8" s="988">
        <v>0</v>
      </c>
      <c r="CI8" s="989"/>
      <c r="CJ8" s="989"/>
      <c r="CK8" s="989"/>
      <c r="CL8" s="990"/>
      <c r="CM8" s="988">
        <v>6</v>
      </c>
      <c r="CN8" s="989"/>
      <c r="CO8" s="989"/>
      <c r="CP8" s="989"/>
      <c r="CQ8" s="990"/>
      <c r="CR8" s="988">
        <v>3</v>
      </c>
      <c r="CS8" s="989"/>
      <c r="CT8" s="989"/>
      <c r="CU8" s="989"/>
      <c r="CV8" s="990"/>
      <c r="CW8" s="988" t="s">
        <v>548</v>
      </c>
      <c r="CX8" s="989"/>
      <c r="CY8" s="989"/>
      <c r="CZ8" s="989"/>
      <c r="DA8" s="990"/>
      <c r="DB8" s="988" t="s">
        <v>552</v>
      </c>
      <c r="DC8" s="989"/>
      <c r="DD8" s="989"/>
      <c r="DE8" s="989"/>
      <c r="DF8" s="990"/>
      <c r="DG8" s="988" t="s">
        <v>548</v>
      </c>
      <c r="DH8" s="989"/>
      <c r="DI8" s="989"/>
      <c r="DJ8" s="989"/>
      <c r="DK8" s="990"/>
      <c r="DL8" s="988" t="s">
        <v>548</v>
      </c>
      <c r="DM8" s="989"/>
      <c r="DN8" s="989"/>
      <c r="DO8" s="989"/>
      <c r="DP8" s="990"/>
      <c r="DQ8" s="988" t="s">
        <v>552</v>
      </c>
      <c r="DR8" s="989"/>
      <c r="DS8" s="989"/>
      <c r="DT8" s="989"/>
      <c r="DU8" s="990"/>
      <c r="DV8" s="991"/>
      <c r="DW8" s="992"/>
      <c r="DX8" s="992"/>
      <c r="DY8" s="992"/>
      <c r="DZ8" s="993"/>
      <c r="EA8" s="207"/>
    </row>
    <row r="9" spans="1:131" s="208" customFormat="1" ht="26.25" customHeight="1" x14ac:dyDescent="0.15">
      <c r="A9" s="214">
        <v>3</v>
      </c>
      <c r="B9" s="1036"/>
      <c r="C9" s="1037"/>
      <c r="D9" s="1037"/>
      <c r="E9" s="1037"/>
      <c r="F9" s="1037"/>
      <c r="G9" s="1037"/>
      <c r="H9" s="1037"/>
      <c r="I9" s="1037"/>
      <c r="J9" s="1037"/>
      <c r="K9" s="1037"/>
      <c r="L9" s="1037"/>
      <c r="M9" s="1037"/>
      <c r="N9" s="1037"/>
      <c r="O9" s="1037"/>
      <c r="P9" s="1038"/>
      <c r="Q9" s="1042"/>
      <c r="R9" s="1043"/>
      <c r="S9" s="1043"/>
      <c r="T9" s="1043"/>
      <c r="U9" s="1043"/>
      <c r="V9" s="1043"/>
      <c r="W9" s="1043"/>
      <c r="X9" s="1043"/>
      <c r="Y9" s="1043"/>
      <c r="Z9" s="1043"/>
      <c r="AA9" s="1043"/>
      <c r="AB9" s="1043"/>
      <c r="AC9" s="1043"/>
      <c r="AD9" s="1043"/>
      <c r="AE9" s="1044"/>
      <c r="AF9" s="1018"/>
      <c r="AG9" s="1019"/>
      <c r="AH9" s="1019"/>
      <c r="AI9" s="1019"/>
      <c r="AJ9" s="1020"/>
      <c r="AK9" s="1085"/>
      <c r="AL9" s="1086"/>
      <c r="AM9" s="1086"/>
      <c r="AN9" s="1086"/>
      <c r="AO9" s="1086"/>
      <c r="AP9" s="1086"/>
      <c r="AQ9" s="1086"/>
      <c r="AR9" s="1086"/>
      <c r="AS9" s="1086"/>
      <c r="AT9" s="1086"/>
      <c r="AU9" s="1083"/>
      <c r="AV9" s="1083"/>
      <c r="AW9" s="1083"/>
      <c r="AX9" s="1083"/>
      <c r="AY9" s="1084"/>
      <c r="AZ9" s="205"/>
      <c r="BA9" s="205"/>
      <c r="BB9" s="205"/>
      <c r="BC9" s="205"/>
      <c r="BD9" s="205"/>
      <c r="BE9" s="206"/>
      <c r="BF9" s="206"/>
      <c r="BG9" s="206"/>
      <c r="BH9" s="206"/>
      <c r="BI9" s="206"/>
      <c r="BJ9" s="206"/>
      <c r="BK9" s="206"/>
      <c r="BL9" s="206"/>
      <c r="BM9" s="206"/>
      <c r="BN9" s="206"/>
      <c r="BO9" s="206"/>
      <c r="BP9" s="206"/>
      <c r="BQ9" s="215">
        <v>3</v>
      </c>
      <c r="BR9" s="216"/>
      <c r="BS9" s="1013" t="s">
        <v>555</v>
      </c>
      <c r="BT9" s="1014"/>
      <c r="BU9" s="1014"/>
      <c r="BV9" s="1014"/>
      <c r="BW9" s="1014"/>
      <c r="BX9" s="1014"/>
      <c r="BY9" s="1014"/>
      <c r="BZ9" s="1014"/>
      <c r="CA9" s="1014"/>
      <c r="CB9" s="1014"/>
      <c r="CC9" s="1014"/>
      <c r="CD9" s="1014"/>
      <c r="CE9" s="1014"/>
      <c r="CF9" s="1014"/>
      <c r="CG9" s="1015"/>
      <c r="CH9" s="988">
        <v>-12</v>
      </c>
      <c r="CI9" s="989"/>
      <c r="CJ9" s="989"/>
      <c r="CK9" s="989"/>
      <c r="CL9" s="990"/>
      <c r="CM9" s="988">
        <v>-8988</v>
      </c>
      <c r="CN9" s="989"/>
      <c r="CO9" s="989"/>
      <c r="CP9" s="989"/>
      <c r="CQ9" s="990"/>
      <c r="CR9" s="988">
        <v>0</v>
      </c>
      <c r="CS9" s="989"/>
      <c r="CT9" s="989"/>
      <c r="CU9" s="989"/>
      <c r="CV9" s="990"/>
      <c r="CW9" s="988" t="s">
        <v>548</v>
      </c>
      <c r="CX9" s="989"/>
      <c r="CY9" s="989"/>
      <c r="CZ9" s="989"/>
      <c r="DA9" s="990"/>
      <c r="DB9" s="988">
        <v>27</v>
      </c>
      <c r="DC9" s="989"/>
      <c r="DD9" s="989"/>
      <c r="DE9" s="989"/>
      <c r="DF9" s="990"/>
      <c r="DG9" s="988" t="s">
        <v>548</v>
      </c>
      <c r="DH9" s="989"/>
      <c r="DI9" s="989"/>
      <c r="DJ9" s="989"/>
      <c r="DK9" s="990"/>
      <c r="DL9" s="988" t="s">
        <v>548</v>
      </c>
      <c r="DM9" s="989"/>
      <c r="DN9" s="989"/>
      <c r="DO9" s="989"/>
      <c r="DP9" s="990"/>
      <c r="DQ9" s="988" t="s">
        <v>548</v>
      </c>
      <c r="DR9" s="989"/>
      <c r="DS9" s="989"/>
      <c r="DT9" s="989"/>
      <c r="DU9" s="990"/>
      <c r="DV9" s="991"/>
      <c r="DW9" s="992"/>
      <c r="DX9" s="992"/>
      <c r="DY9" s="992"/>
      <c r="DZ9" s="993"/>
      <c r="EA9" s="207"/>
    </row>
    <row r="10" spans="1:131" s="208" customFormat="1" ht="26.25" customHeight="1" x14ac:dyDescent="0.15">
      <c r="A10" s="214">
        <v>4</v>
      </c>
      <c r="B10" s="1036"/>
      <c r="C10" s="1037"/>
      <c r="D10" s="1037"/>
      <c r="E10" s="1037"/>
      <c r="F10" s="1037"/>
      <c r="G10" s="1037"/>
      <c r="H10" s="1037"/>
      <c r="I10" s="1037"/>
      <c r="J10" s="1037"/>
      <c r="K10" s="1037"/>
      <c r="L10" s="1037"/>
      <c r="M10" s="1037"/>
      <c r="N10" s="1037"/>
      <c r="O10" s="1037"/>
      <c r="P10" s="1038"/>
      <c r="Q10" s="1042"/>
      <c r="R10" s="1043"/>
      <c r="S10" s="1043"/>
      <c r="T10" s="1043"/>
      <c r="U10" s="1043"/>
      <c r="V10" s="1043"/>
      <c r="W10" s="1043"/>
      <c r="X10" s="1043"/>
      <c r="Y10" s="1043"/>
      <c r="Z10" s="1043"/>
      <c r="AA10" s="1043"/>
      <c r="AB10" s="1043"/>
      <c r="AC10" s="1043"/>
      <c r="AD10" s="1043"/>
      <c r="AE10" s="1044"/>
      <c r="AF10" s="1018"/>
      <c r="AG10" s="1019"/>
      <c r="AH10" s="1019"/>
      <c r="AI10" s="1019"/>
      <c r="AJ10" s="1020"/>
      <c r="AK10" s="1085"/>
      <c r="AL10" s="1086"/>
      <c r="AM10" s="1086"/>
      <c r="AN10" s="1086"/>
      <c r="AO10" s="1086"/>
      <c r="AP10" s="1086"/>
      <c r="AQ10" s="1086"/>
      <c r="AR10" s="1086"/>
      <c r="AS10" s="1086"/>
      <c r="AT10" s="1086"/>
      <c r="AU10" s="1083"/>
      <c r="AV10" s="1083"/>
      <c r="AW10" s="1083"/>
      <c r="AX10" s="1083"/>
      <c r="AY10" s="1084"/>
      <c r="AZ10" s="205"/>
      <c r="BA10" s="205"/>
      <c r="BB10" s="205"/>
      <c r="BC10" s="205"/>
      <c r="BD10" s="205"/>
      <c r="BE10" s="206"/>
      <c r="BF10" s="206"/>
      <c r="BG10" s="206"/>
      <c r="BH10" s="206"/>
      <c r="BI10" s="206"/>
      <c r="BJ10" s="206"/>
      <c r="BK10" s="206"/>
      <c r="BL10" s="206"/>
      <c r="BM10" s="206"/>
      <c r="BN10" s="206"/>
      <c r="BO10" s="206"/>
      <c r="BP10" s="206"/>
      <c r="BQ10" s="215">
        <v>4</v>
      </c>
      <c r="BR10" s="216" t="s">
        <v>557</v>
      </c>
      <c r="BS10" s="1013" t="s">
        <v>556</v>
      </c>
      <c r="BT10" s="1014"/>
      <c r="BU10" s="1014"/>
      <c r="BV10" s="1014"/>
      <c r="BW10" s="1014"/>
      <c r="BX10" s="1014"/>
      <c r="BY10" s="1014"/>
      <c r="BZ10" s="1014"/>
      <c r="CA10" s="1014"/>
      <c r="CB10" s="1014"/>
      <c r="CC10" s="1014"/>
      <c r="CD10" s="1014"/>
      <c r="CE10" s="1014"/>
      <c r="CF10" s="1014"/>
      <c r="CG10" s="1015"/>
      <c r="CH10" s="988">
        <v>30</v>
      </c>
      <c r="CI10" s="989"/>
      <c r="CJ10" s="989"/>
      <c r="CK10" s="989"/>
      <c r="CL10" s="990"/>
      <c r="CM10" s="988">
        <v>983</v>
      </c>
      <c r="CN10" s="989"/>
      <c r="CO10" s="989"/>
      <c r="CP10" s="989"/>
      <c r="CQ10" s="990"/>
      <c r="CR10" s="988">
        <v>31</v>
      </c>
      <c r="CS10" s="989"/>
      <c r="CT10" s="989"/>
      <c r="CU10" s="989"/>
      <c r="CV10" s="990"/>
      <c r="CW10" s="988" t="s">
        <v>548</v>
      </c>
      <c r="CX10" s="989"/>
      <c r="CY10" s="989"/>
      <c r="CZ10" s="989"/>
      <c r="DA10" s="990"/>
      <c r="DB10" s="988">
        <v>40</v>
      </c>
      <c r="DC10" s="989"/>
      <c r="DD10" s="989"/>
      <c r="DE10" s="989"/>
      <c r="DF10" s="990"/>
      <c r="DG10" s="988" t="s">
        <v>548</v>
      </c>
      <c r="DH10" s="989"/>
      <c r="DI10" s="989"/>
      <c r="DJ10" s="989"/>
      <c r="DK10" s="990"/>
      <c r="DL10" s="988" t="s">
        <v>548</v>
      </c>
      <c r="DM10" s="989"/>
      <c r="DN10" s="989"/>
      <c r="DO10" s="989"/>
      <c r="DP10" s="990"/>
      <c r="DQ10" s="988">
        <v>4</v>
      </c>
      <c r="DR10" s="989"/>
      <c r="DS10" s="989"/>
      <c r="DT10" s="989"/>
      <c r="DU10" s="990"/>
      <c r="DV10" s="991"/>
      <c r="DW10" s="992"/>
      <c r="DX10" s="992"/>
      <c r="DY10" s="992"/>
      <c r="DZ10" s="993"/>
      <c r="EA10" s="207"/>
    </row>
    <row r="11" spans="1:131" s="208" customFormat="1" ht="26.25" customHeight="1" x14ac:dyDescent="0.15">
      <c r="A11" s="214">
        <v>5</v>
      </c>
      <c r="B11" s="1036"/>
      <c r="C11" s="1037"/>
      <c r="D11" s="1037"/>
      <c r="E11" s="1037"/>
      <c r="F11" s="1037"/>
      <c r="G11" s="1037"/>
      <c r="H11" s="1037"/>
      <c r="I11" s="1037"/>
      <c r="J11" s="1037"/>
      <c r="K11" s="1037"/>
      <c r="L11" s="1037"/>
      <c r="M11" s="1037"/>
      <c r="N11" s="1037"/>
      <c r="O11" s="1037"/>
      <c r="P11" s="1038"/>
      <c r="Q11" s="1042"/>
      <c r="R11" s="1043"/>
      <c r="S11" s="1043"/>
      <c r="T11" s="1043"/>
      <c r="U11" s="1043"/>
      <c r="V11" s="1043"/>
      <c r="W11" s="1043"/>
      <c r="X11" s="1043"/>
      <c r="Y11" s="1043"/>
      <c r="Z11" s="1043"/>
      <c r="AA11" s="1043"/>
      <c r="AB11" s="1043"/>
      <c r="AC11" s="1043"/>
      <c r="AD11" s="1043"/>
      <c r="AE11" s="1044"/>
      <c r="AF11" s="1018"/>
      <c r="AG11" s="1019"/>
      <c r="AH11" s="1019"/>
      <c r="AI11" s="1019"/>
      <c r="AJ11" s="1020"/>
      <c r="AK11" s="1085"/>
      <c r="AL11" s="1086"/>
      <c r="AM11" s="1086"/>
      <c r="AN11" s="1086"/>
      <c r="AO11" s="1086"/>
      <c r="AP11" s="1086"/>
      <c r="AQ11" s="1086"/>
      <c r="AR11" s="1086"/>
      <c r="AS11" s="1086"/>
      <c r="AT11" s="1086"/>
      <c r="AU11" s="1083"/>
      <c r="AV11" s="1083"/>
      <c r="AW11" s="1083"/>
      <c r="AX11" s="1083"/>
      <c r="AY11" s="1084"/>
      <c r="AZ11" s="205"/>
      <c r="BA11" s="205"/>
      <c r="BB11" s="205"/>
      <c r="BC11" s="205"/>
      <c r="BD11" s="205"/>
      <c r="BE11" s="206"/>
      <c r="BF11" s="206"/>
      <c r="BG11" s="206"/>
      <c r="BH11" s="206"/>
      <c r="BI11" s="206"/>
      <c r="BJ11" s="206"/>
      <c r="BK11" s="206"/>
      <c r="BL11" s="206"/>
      <c r="BM11" s="206"/>
      <c r="BN11" s="206"/>
      <c r="BO11" s="206"/>
      <c r="BP11" s="206"/>
      <c r="BQ11" s="215">
        <v>5</v>
      </c>
      <c r="BR11" s="216"/>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7"/>
    </row>
    <row r="12" spans="1:131" s="208" customFormat="1" ht="26.25" customHeight="1" x14ac:dyDescent="0.15">
      <c r="A12" s="214">
        <v>6</v>
      </c>
      <c r="B12" s="1036"/>
      <c r="C12" s="1037"/>
      <c r="D12" s="1037"/>
      <c r="E12" s="1037"/>
      <c r="F12" s="1037"/>
      <c r="G12" s="1037"/>
      <c r="H12" s="1037"/>
      <c r="I12" s="1037"/>
      <c r="J12" s="1037"/>
      <c r="K12" s="1037"/>
      <c r="L12" s="1037"/>
      <c r="M12" s="1037"/>
      <c r="N12" s="1037"/>
      <c r="O12" s="1037"/>
      <c r="P12" s="1038"/>
      <c r="Q12" s="1042"/>
      <c r="R12" s="1043"/>
      <c r="S12" s="1043"/>
      <c r="T12" s="1043"/>
      <c r="U12" s="1043"/>
      <c r="V12" s="1043"/>
      <c r="W12" s="1043"/>
      <c r="X12" s="1043"/>
      <c r="Y12" s="1043"/>
      <c r="Z12" s="1043"/>
      <c r="AA12" s="1043"/>
      <c r="AB12" s="1043"/>
      <c r="AC12" s="1043"/>
      <c r="AD12" s="1043"/>
      <c r="AE12" s="1044"/>
      <c r="AF12" s="1018"/>
      <c r="AG12" s="1019"/>
      <c r="AH12" s="1019"/>
      <c r="AI12" s="1019"/>
      <c r="AJ12" s="1020"/>
      <c r="AK12" s="1085"/>
      <c r="AL12" s="1086"/>
      <c r="AM12" s="1086"/>
      <c r="AN12" s="1086"/>
      <c r="AO12" s="1086"/>
      <c r="AP12" s="1086"/>
      <c r="AQ12" s="1086"/>
      <c r="AR12" s="1086"/>
      <c r="AS12" s="1086"/>
      <c r="AT12" s="1086"/>
      <c r="AU12" s="1083"/>
      <c r="AV12" s="1083"/>
      <c r="AW12" s="1083"/>
      <c r="AX12" s="1083"/>
      <c r="AY12" s="1084"/>
      <c r="AZ12" s="205"/>
      <c r="BA12" s="205"/>
      <c r="BB12" s="205"/>
      <c r="BC12" s="205"/>
      <c r="BD12" s="205"/>
      <c r="BE12" s="206"/>
      <c r="BF12" s="206"/>
      <c r="BG12" s="206"/>
      <c r="BH12" s="206"/>
      <c r="BI12" s="206"/>
      <c r="BJ12" s="206"/>
      <c r="BK12" s="206"/>
      <c r="BL12" s="206"/>
      <c r="BM12" s="206"/>
      <c r="BN12" s="206"/>
      <c r="BO12" s="206"/>
      <c r="BP12" s="206"/>
      <c r="BQ12" s="215">
        <v>6</v>
      </c>
      <c r="BR12" s="216"/>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7"/>
    </row>
    <row r="13" spans="1:131" s="208" customFormat="1" ht="26.25" customHeight="1" x14ac:dyDescent="0.15">
      <c r="A13" s="214">
        <v>7</v>
      </c>
      <c r="B13" s="1036"/>
      <c r="C13" s="1037"/>
      <c r="D13" s="1037"/>
      <c r="E13" s="1037"/>
      <c r="F13" s="1037"/>
      <c r="G13" s="1037"/>
      <c r="H13" s="1037"/>
      <c r="I13" s="1037"/>
      <c r="J13" s="1037"/>
      <c r="K13" s="1037"/>
      <c r="L13" s="1037"/>
      <c r="M13" s="1037"/>
      <c r="N13" s="1037"/>
      <c r="O13" s="1037"/>
      <c r="P13" s="1038"/>
      <c r="Q13" s="1042"/>
      <c r="R13" s="1043"/>
      <c r="S13" s="1043"/>
      <c r="T13" s="1043"/>
      <c r="U13" s="1043"/>
      <c r="V13" s="1043"/>
      <c r="W13" s="1043"/>
      <c r="X13" s="1043"/>
      <c r="Y13" s="1043"/>
      <c r="Z13" s="1043"/>
      <c r="AA13" s="1043"/>
      <c r="AB13" s="1043"/>
      <c r="AC13" s="1043"/>
      <c r="AD13" s="1043"/>
      <c r="AE13" s="1044"/>
      <c r="AF13" s="1018"/>
      <c r="AG13" s="1019"/>
      <c r="AH13" s="1019"/>
      <c r="AI13" s="1019"/>
      <c r="AJ13" s="1020"/>
      <c r="AK13" s="1085"/>
      <c r="AL13" s="1086"/>
      <c r="AM13" s="1086"/>
      <c r="AN13" s="1086"/>
      <c r="AO13" s="1086"/>
      <c r="AP13" s="1086"/>
      <c r="AQ13" s="1086"/>
      <c r="AR13" s="1086"/>
      <c r="AS13" s="1086"/>
      <c r="AT13" s="1086"/>
      <c r="AU13" s="1083"/>
      <c r="AV13" s="1083"/>
      <c r="AW13" s="1083"/>
      <c r="AX13" s="1083"/>
      <c r="AY13" s="1084"/>
      <c r="AZ13" s="205"/>
      <c r="BA13" s="205"/>
      <c r="BB13" s="205"/>
      <c r="BC13" s="205"/>
      <c r="BD13" s="205"/>
      <c r="BE13" s="206"/>
      <c r="BF13" s="206"/>
      <c r="BG13" s="206"/>
      <c r="BH13" s="206"/>
      <c r="BI13" s="206"/>
      <c r="BJ13" s="206"/>
      <c r="BK13" s="206"/>
      <c r="BL13" s="206"/>
      <c r="BM13" s="206"/>
      <c r="BN13" s="206"/>
      <c r="BO13" s="206"/>
      <c r="BP13" s="206"/>
      <c r="BQ13" s="215">
        <v>7</v>
      </c>
      <c r="BR13" s="216"/>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7"/>
    </row>
    <row r="14" spans="1:131" s="208" customFormat="1" ht="26.25" customHeight="1" x14ac:dyDescent="0.15">
      <c r="A14" s="214">
        <v>8</v>
      </c>
      <c r="B14" s="1036"/>
      <c r="C14" s="1037"/>
      <c r="D14" s="1037"/>
      <c r="E14" s="1037"/>
      <c r="F14" s="1037"/>
      <c r="G14" s="1037"/>
      <c r="H14" s="1037"/>
      <c r="I14" s="1037"/>
      <c r="J14" s="1037"/>
      <c r="K14" s="1037"/>
      <c r="L14" s="1037"/>
      <c r="M14" s="1037"/>
      <c r="N14" s="1037"/>
      <c r="O14" s="1037"/>
      <c r="P14" s="1038"/>
      <c r="Q14" s="1042"/>
      <c r="R14" s="1043"/>
      <c r="S14" s="1043"/>
      <c r="T14" s="1043"/>
      <c r="U14" s="1043"/>
      <c r="V14" s="1043"/>
      <c r="W14" s="1043"/>
      <c r="X14" s="1043"/>
      <c r="Y14" s="1043"/>
      <c r="Z14" s="1043"/>
      <c r="AA14" s="1043"/>
      <c r="AB14" s="1043"/>
      <c r="AC14" s="1043"/>
      <c r="AD14" s="1043"/>
      <c r="AE14" s="1044"/>
      <c r="AF14" s="1018"/>
      <c r="AG14" s="1019"/>
      <c r="AH14" s="1019"/>
      <c r="AI14" s="1019"/>
      <c r="AJ14" s="1020"/>
      <c r="AK14" s="1085"/>
      <c r="AL14" s="1086"/>
      <c r="AM14" s="1086"/>
      <c r="AN14" s="1086"/>
      <c r="AO14" s="1086"/>
      <c r="AP14" s="1086"/>
      <c r="AQ14" s="1086"/>
      <c r="AR14" s="1086"/>
      <c r="AS14" s="1086"/>
      <c r="AT14" s="1086"/>
      <c r="AU14" s="1083"/>
      <c r="AV14" s="1083"/>
      <c r="AW14" s="1083"/>
      <c r="AX14" s="1083"/>
      <c r="AY14" s="1084"/>
      <c r="AZ14" s="205"/>
      <c r="BA14" s="205"/>
      <c r="BB14" s="205"/>
      <c r="BC14" s="205"/>
      <c r="BD14" s="205"/>
      <c r="BE14" s="206"/>
      <c r="BF14" s="206"/>
      <c r="BG14" s="206"/>
      <c r="BH14" s="206"/>
      <c r="BI14" s="206"/>
      <c r="BJ14" s="206"/>
      <c r="BK14" s="206"/>
      <c r="BL14" s="206"/>
      <c r="BM14" s="206"/>
      <c r="BN14" s="206"/>
      <c r="BO14" s="206"/>
      <c r="BP14" s="206"/>
      <c r="BQ14" s="215">
        <v>8</v>
      </c>
      <c r="BR14" s="216"/>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7"/>
    </row>
    <row r="15" spans="1:131" s="208" customFormat="1" ht="26.25" customHeight="1" x14ac:dyDescent="0.15">
      <c r="A15" s="214">
        <v>9</v>
      </c>
      <c r="B15" s="1036"/>
      <c r="C15" s="1037"/>
      <c r="D15" s="1037"/>
      <c r="E15" s="1037"/>
      <c r="F15" s="1037"/>
      <c r="G15" s="1037"/>
      <c r="H15" s="1037"/>
      <c r="I15" s="1037"/>
      <c r="J15" s="1037"/>
      <c r="K15" s="1037"/>
      <c r="L15" s="1037"/>
      <c r="M15" s="1037"/>
      <c r="N15" s="1037"/>
      <c r="O15" s="1037"/>
      <c r="P15" s="1038"/>
      <c r="Q15" s="1042"/>
      <c r="R15" s="1043"/>
      <c r="S15" s="1043"/>
      <c r="T15" s="1043"/>
      <c r="U15" s="1043"/>
      <c r="V15" s="1043"/>
      <c r="W15" s="1043"/>
      <c r="X15" s="1043"/>
      <c r="Y15" s="1043"/>
      <c r="Z15" s="1043"/>
      <c r="AA15" s="1043"/>
      <c r="AB15" s="1043"/>
      <c r="AC15" s="1043"/>
      <c r="AD15" s="1043"/>
      <c r="AE15" s="1044"/>
      <c r="AF15" s="1018"/>
      <c r="AG15" s="1019"/>
      <c r="AH15" s="1019"/>
      <c r="AI15" s="1019"/>
      <c r="AJ15" s="1020"/>
      <c r="AK15" s="1085"/>
      <c r="AL15" s="1086"/>
      <c r="AM15" s="1086"/>
      <c r="AN15" s="1086"/>
      <c r="AO15" s="1086"/>
      <c r="AP15" s="1086"/>
      <c r="AQ15" s="1086"/>
      <c r="AR15" s="1086"/>
      <c r="AS15" s="1086"/>
      <c r="AT15" s="1086"/>
      <c r="AU15" s="1083"/>
      <c r="AV15" s="1083"/>
      <c r="AW15" s="1083"/>
      <c r="AX15" s="1083"/>
      <c r="AY15" s="1084"/>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x14ac:dyDescent="0.15">
      <c r="A16" s="214">
        <v>10</v>
      </c>
      <c r="B16" s="1036"/>
      <c r="C16" s="1037"/>
      <c r="D16" s="1037"/>
      <c r="E16" s="1037"/>
      <c r="F16" s="1037"/>
      <c r="G16" s="1037"/>
      <c r="H16" s="1037"/>
      <c r="I16" s="1037"/>
      <c r="J16" s="1037"/>
      <c r="K16" s="1037"/>
      <c r="L16" s="1037"/>
      <c r="M16" s="1037"/>
      <c r="N16" s="1037"/>
      <c r="O16" s="1037"/>
      <c r="P16" s="1038"/>
      <c r="Q16" s="1042"/>
      <c r="R16" s="1043"/>
      <c r="S16" s="1043"/>
      <c r="T16" s="1043"/>
      <c r="U16" s="1043"/>
      <c r="V16" s="1043"/>
      <c r="W16" s="1043"/>
      <c r="X16" s="1043"/>
      <c r="Y16" s="1043"/>
      <c r="Z16" s="1043"/>
      <c r="AA16" s="1043"/>
      <c r="AB16" s="1043"/>
      <c r="AC16" s="1043"/>
      <c r="AD16" s="1043"/>
      <c r="AE16" s="1044"/>
      <c r="AF16" s="1018"/>
      <c r="AG16" s="1019"/>
      <c r="AH16" s="1019"/>
      <c r="AI16" s="1019"/>
      <c r="AJ16" s="1020"/>
      <c r="AK16" s="1085"/>
      <c r="AL16" s="1086"/>
      <c r="AM16" s="1086"/>
      <c r="AN16" s="1086"/>
      <c r="AO16" s="1086"/>
      <c r="AP16" s="1086"/>
      <c r="AQ16" s="1086"/>
      <c r="AR16" s="1086"/>
      <c r="AS16" s="1086"/>
      <c r="AT16" s="1086"/>
      <c r="AU16" s="1083"/>
      <c r="AV16" s="1083"/>
      <c r="AW16" s="1083"/>
      <c r="AX16" s="1083"/>
      <c r="AY16" s="1084"/>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x14ac:dyDescent="0.15">
      <c r="A17" s="214">
        <v>11</v>
      </c>
      <c r="B17" s="1036"/>
      <c r="C17" s="1037"/>
      <c r="D17" s="1037"/>
      <c r="E17" s="1037"/>
      <c r="F17" s="1037"/>
      <c r="G17" s="1037"/>
      <c r="H17" s="1037"/>
      <c r="I17" s="1037"/>
      <c r="J17" s="1037"/>
      <c r="K17" s="1037"/>
      <c r="L17" s="1037"/>
      <c r="M17" s="1037"/>
      <c r="N17" s="1037"/>
      <c r="O17" s="1037"/>
      <c r="P17" s="1038"/>
      <c r="Q17" s="1042"/>
      <c r="R17" s="1043"/>
      <c r="S17" s="1043"/>
      <c r="T17" s="1043"/>
      <c r="U17" s="1043"/>
      <c r="V17" s="1043"/>
      <c r="W17" s="1043"/>
      <c r="X17" s="1043"/>
      <c r="Y17" s="1043"/>
      <c r="Z17" s="1043"/>
      <c r="AA17" s="1043"/>
      <c r="AB17" s="1043"/>
      <c r="AC17" s="1043"/>
      <c r="AD17" s="1043"/>
      <c r="AE17" s="1044"/>
      <c r="AF17" s="1018"/>
      <c r="AG17" s="1019"/>
      <c r="AH17" s="1019"/>
      <c r="AI17" s="1019"/>
      <c r="AJ17" s="1020"/>
      <c r="AK17" s="1085"/>
      <c r="AL17" s="1086"/>
      <c r="AM17" s="1086"/>
      <c r="AN17" s="1086"/>
      <c r="AO17" s="1086"/>
      <c r="AP17" s="1086"/>
      <c r="AQ17" s="1086"/>
      <c r="AR17" s="1086"/>
      <c r="AS17" s="1086"/>
      <c r="AT17" s="1086"/>
      <c r="AU17" s="1083"/>
      <c r="AV17" s="1083"/>
      <c r="AW17" s="1083"/>
      <c r="AX17" s="1083"/>
      <c r="AY17" s="1084"/>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x14ac:dyDescent="0.15">
      <c r="A18" s="214">
        <v>12</v>
      </c>
      <c r="B18" s="1036"/>
      <c r="C18" s="1037"/>
      <c r="D18" s="1037"/>
      <c r="E18" s="1037"/>
      <c r="F18" s="1037"/>
      <c r="G18" s="1037"/>
      <c r="H18" s="1037"/>
      <c r="I18" s="1037"/>
      <c r="J18" s="1037"/>
      <c r="K18" s="1037"/>
      <c r="L18" s="1037"/>
      <c r="M18" s="1037"/>
      <c r="N18" s="1037"/>
      <c r="O18" s="1037"/>
      <c r="P18" s="1038"/>
      <c r="Q18" s="1042"/>
      <c r="R18" s="1043"/>
      <c r="S18" s="1043"/>
      <c r="T18" s="1043"/>
      <c r="U18" s="1043"/>
      <c r="V18" s="1043"/>
      <c r="W18" s="1043"/>
      <c r="X18" s="1043"/>
      <c r="Y18" s="1043"/>
      <c r="Z18" s="1043"/>
      <c r="AA18" s="1043"/>
      <c r="AB18" s="1043"/>
      <c r="AC18" s="1043"/>
      <c r="AD18" s="1043"/>
      <c r="AE18" s="1044"/>
      <c r="AF18" s="1018"/>
      <c r="AG18" s="1019"/>
      <c r="AH18" s="1019"/>
      <c r="AI18" s="1019"/>
      <c r="AJ18" s="1020"/>
      <c r="AK18" s="1085"/>
      <c r="AL18" s="1086"/>
      <c r="AM18" s="1086"/>
      <c r="AN18" s="1086"/>
      <c r="AO18" s="1086"/>
      <c r="AP18" s="1086"/>
      <c r="AQ18" s="1086"/>
      <c r="AR18" s="1086"/>
      <c r="AS18" s="1086"/>
      <c r="AT18" s="1086"/>
      <c r="AU18" s="1083"/>
      <c r="AV18" s="1083"/>
      <c r="AW18" s="1083"/>
      <c r="AX18" s="1083"/>
      <c r="AY18" s="1084"/>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x14ac:dyDescent="0.15">
      <c r="A19" s="214">
        <v>13</v>
      </c>
      <c r="B19" s="1036"/>
      <c r="C19" s="1037"/>
      <c r="D19" s="1037"/>
      <c r="E19" s="1037"/>
      <c r="F19" s="1037"/>
      <c r="G19" s="1037"/>
      <c r="H19" s="1037"/>
      <c r="I19" s="1037"/>
      <c r="J19" s="1037"/>
      <c r="K19" s="1037"/>
      <c r="L19" s="1037"/>
      <c r="M19" s="1037"/>
      <c r="N19" s="1037"/>
      <c r="O19" s="1037"/>
      <c r="P19" s="1038"/>
      <c r="Q19" s="1042"/>
      <c r="R19" s="1043"/>
      <c r="S19" s="1043"/>
      <c r="T19" s="1043"/>
      <c r="U19" s="1043"/>
      <c r="V19" s="1043"/>
      <c r="W19" s="1043"/>
      <c r="X19" s="1043"/>
      <c r="Y19" s="1043"/>
      <c r="Z19" s="1043"/>
      <c r="AA19" s="1043"/>
      <c r="AB19" s="1043"/>
      <c r="AC19" s="1043"/>
      <c r="AD19" s="1043"/>
      <c r="AE19" s="1044"/>
      <c r="AF19" s="1018"/>
      <c r="AG19" s="1019"/>
      <c r="AH19" s="1019"/>
      <c r="AI19" s="1019"/>
      <c r="AJ19" s="1020"/>
      <c r="AK19" s="1085"/>
      <c r="AL19" s="1086"/>
      <c r="AM19" s="1086"/>
      <c r="AN19" s="1086"/>
      <c r="AO19" s="1086"/>
      <c r="AP19" s="1086"/>
      <c r="AQ19" s="1086"/>
      <c r="AR19" s="1086"/>
      <c r="AS19" s="1086"/>
      <c r="AT19" s="1086"/>
      <c r="AU19" s="1083"/>
      <c r="AV19" s="1083"/>
      <c r="AW19" s="1083"/>
      <c r="AX19" s="1083"/>
      <c r="AY19" s="1084"/>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x14ac:dyDescent="0.15">
      <c r="A20" s="214">
        <v>14</v>
      </c>
      <c r="B20" s="1036"/>
      <c r="C20" s="1037"/>
      <c r="D20" s="1037"/>
      <c r="E20" s="1037"/>
      <c r="F20" s="1037"/>
      <c r="G20" s="1037"/>
      <c r="H20" s="1037"/>
      <c r="I20" s="1037"/>
      <c r="J20" s="1037"/>
      <c r="K20" s="1037"/>
      <c r="L20" s="1037"/>
      <c r="M20" s="1037"/>
      <c r="N20" s="1037"/>
      <c r="O20" s="1037"/>
      <c r="P20" s="1038"/>
      <c r="Q20" s="1042"/>
      <c r="R20" s="1043"/>
      <c r="S20" s="1043"/>
      <c r="T20" s="1043"/>
      <c r="U20" s="1043"/>
      <c r="V20" s="1043"/>
      <c r="W20" s="1043"/>
      <c r="X20" s="1043"/>
      <c r="Y20" s="1043"/>
      <c r="Z20" s="1043"/>
      <c r="AA20" s="1043"/>
      <c r="AB20" s="1043"/>
      <c r="AC20" s="1043"/>
      <c r="AD20" s="1043"/>
      <c r="AE20" s="1044"/>
      <c r="AF20" s="1018"/>
      <c r="AG20" s="1019"/>
      <c r="AH20" s="1019"/>
      <c r="AI20" s="1019"/>
      <c r="AJ20" s="1020"/>
      <c r="AK20" s="1085"/>
      <c r="AL20" s="1086"/>
      <c r="AM20" s="1086"/>
      <c r="AN20" s="1086"/>
      <c r="AO20" s="1086"/>
      <c r="AP20" s="1086"/>
      <c r="AQ20" s="1086"/>
      <c r="AR20" s="1086"/>
      <c r="AS20" s="1086"/>
      <c r="AT20" s="1086"/>
      <c r="AU20" s="1083"/>
      <c r="AV20" s="1083"/>
      <c r="AW20" s="1083"/>
      <c r="AX20" s="1083"/>
      <c r="AY20" s="1084"/>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x14ac:dyDescent="0.2">
      <c r="A21" s="214">
        <v>15</v>
      </c>
      <c r="B21" s="1036"/>
      <c r="C21" s="1037"/>
      <c r="D21" s="1037"/>
      <c r="E21" s="1037"/>
      <c r="F21" s="1037"/>
      <c r="G21" s="1037"/>
      <c r="H21" s="1037"/>
      <c r="I21" s="1037"/>
      <c r="J21" s="1037"/>
      <c r="K21" s="1037"/>
      <c r="L21" s="1037"/>
      <c r="M21" s="1037"/>
      <c r="N21" s="1037"/>
      <c r="O21" s="1037"/>
      <c r="P21" s="1038"/>
      <c r="Q21" s="1042"/>
      <c r="R21" s="1043"/>
      <c r="S21" s="1043"/>
      <c r="T21" s="1043"/>
      <c r="U21" s="1043"/>
      <c r="V21" s="1043"/>
      <c r="W21" s="1043"/>
      <c r="X21" s="1043"/>
      <c r="Y21" s="1043"/>
      <c r="Z21" s="1043"/>
      <c r="AA21" s="1043"/>
      <c r="AB21" s="1043"/>
      <c r="AC21" s="1043"/>
      <c r="AD21" s="1043"/>
      <c r="AE21" s="1044"/>
      <c r="AF21" s="1018"/>
      <c r="AG21" s="1019"/>
      <c r="AH21" s="1019"/>
      <c r="AI21" s="1019"/>
      <c r="AJ21" s="1020"/>
      <c r="AK21" s="1085"/>
      <c r="AL21" s="1086"/>
      <c r="AM21" s="1086"/>
      <c r="AN21" s="1086"/>
      <c r="AO21" s="1086"/>
      <c r="AP21" s="1086"/>
      <c r="AQ21" s="1086"/>
      <c r="AR21" s="1086"/>
      <c r="AS21" s="1086"/>
      <c r="AT21" s="1086"/>
      <c r="AU21" s="1083"/>
      <c r="AV21" s="1083"/>
      <c r="AW21" s="1083"/>
      <c r="AX21" s="1083"/>
      <c r="AY21" s="1084"/>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x14ac:dyDescent="0.15">
      <c r="A22" s="214">
        <v>16</v>
      </c>
      <c r="B22" s="1036"/>
      <c r="C22" s="1037"/>
      <c r="D22" s="1037"/>
      <c r="E22" s="1037"/>
      <c r="F22" s="1037"/>
      <c r="G22" s="1037"/>
      <c r="H22" s="1037"/>
      <c r="I22" s="1037"/>
      <c r="J22" s="1037"/>
      <c r="K22" s="1037"/>
      <c r="L22" s="1037"/>
      <c r="M22" s="1037"/>
      <c r="N22" s="1037"/>
      <c r="O22" s="1037"/>
      <c r="P22" s="1038"/>
      <c r="Q22" s="1080"/>
      <c r="R22" s="1081"/>
      <c r="S22" s="1081"/>
      <c r="T22" s="1081"/>
      <c r="U22" s="1081"/>
      <c r="V22" s="1081"/>
      <c r="W22" s="1081"/>
      <c r="X22" s="1081"/>
      <c r="Y22" s="1081"/>
      <c r="Z22" s="1081"/>
      <c r="AA22" s="1081"/>
      <c r="AB22" s="1081"/>
      <c r="AC22" s="1081"/>
      <c r="AD22" s="1081"/>
      <c r="AE22" s="1082"/>
      <c r="AF22" s="1018"/>
      <c r="AG22" s="1019"/>
      <c r="AH22" s="1019"/>
      <c r="AI22" s="1019"/>
      <c r="AJ22" s="1020"/>
      <c r="AK22" s="1076"/>
      <c r="AL22" s="1077"/>
      <c r="AM22" s="1077"/>
      <c r="AN22" s="1077"/>
      <c r="AO22" s="1077"/>
      <c r="AP22" s="1077"/>
      <c r="AQ22" s="1077"/>
      <c r="AR22" s="1077"/>
      <c r="AS22" s="1077"/>
      <c r="AT22" s="1077"/>
      <c r="AU22" s="1078"/>
      <c r="AV22" s="1078"/>
      <c r="AW22" s="1078"/>
      <c r="AX22" s="1078"/>
      <c r="AY22" s="1079"/>
      <c r="AZ22" s="1034" t="s">
        <v>369</v>
      </c>
      <c r="BA22" s="1034"/>
      <c r="BB22" s="1034"/>
      <c r="BC22" s="1034"/>
      <c r="BD22" s="1035"/>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x14ac:dyDescent="0.2">
      <c r="A23" s="217" t="s">
        <v>370</v>
      </c>
      <c r="B23" s="943" t="s">
        <v>371</v>
      </c>
      <c r="C23" s="944"/>
      <c r="D23" s="944"/>
      <c r="E23" s="944"/>
      <c r="F23" s="944"/>
      <c r="G23" s="944"/>
      <c r="H23" s="944"/>
      <c r="I23" s="944"/>
      <c r="J23" s="944"/>
      <c r="K23" s="944"/>
      <c r="L23" s="944"/>
      <c r="M23" s="944"/>
      <c r="N23" s="944"/>
      <c r="O23" s="944"/>
      <c r="P23" s="945"/>
      <c r="Q23" s="1067">
        <v>3734</v>
      </c>
      <c r="R23" s="1068"/>
      <c r="S23" s="1068"/>
      <c r="T23" s="1068"/>
      <c r="U23" s="1068"/>
      <c r="V23" s="1068">
        <v>3539</v>
      </c>
      <c r="W23" s="1068"/>
      <c r="X23" s="1068"/>
      <c r="Y23" s="1068"/>
      <c r="Z23" s="1068"/>
      <c r="AA23" s="1068">
        <v>194</v>
      </c>
      <c r="AB23" s="1068"/>
      <c r="AC23" s="1068"/>
      <c r="AD23" s="1068"/>
      <c r="AE23" s="1069"/>
      <c r="AF23" s="1070">
        <v>109</v>
      </c>
      <c r="AG23" s="1068"/>
      <c r="AH23" s="1068"/>
      <c r="AI23" s="1068"/>
      <c r="AJ23" s="1071"/>
      <c r="AK23" s="1072"/>
      <c r="AL23" s="1073"/>
      <c r="AM23" s="1073"/>
      <c r="AN23" s="1073"/>
      <c r="AO23" s="1073"/>
      <c r="AP23" s="1068">
        <v>2864</v>
      </c>
      <c r="AQ23" s="1068"/>
      <c r="AR23" s="1068"/>
      <c r="AS23" s="1068"/>
      <c r="AT23" s="1068"/>
      <c r="AU23" s="1074"/>
      <c r="AV23" s="1074"/>
      <c r="AW23" s="1074"/>
      <c r="AX23" s="1074"/>
      <c r="AY23" s="1075"/>
      <c r="AZ23" s="1064" t="s">
        <v>113</v>
      </c>
      <c r="BA23" s="1065"/>
      <c r="BB23" s="1065"/>
      <c r="BC23" s="1065"/>
      <c r="BD23" s="1066"/>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x14ac:dyDescent="0.15">
      <c r="A24" s="1063" t="s">
        <v>372</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x14ac:dyDescent="0.2">
      <c r="A25" s="1062" t="s">
        <v>373</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x14ac:dyDescent="0.15">
      <c r="A26" s="994" t="s">
        <v>351</v>
      </c>
      <c r="B26" s="995"/>
      <c r="C26" s="995"/>
      <c r="D26" s="995"/>
      <c r="E26" s="995"/>
      <c r="F26" s="995"/>
      <c r="G26" s="995"/>
      <c r="H26" s="995"/>
      <c r="I26" s="995"/>
      <c r="J26" s="995"/>
      <c r="K26" s="995"/>
      <c r="L26" s="995"/>
      <c r="M26" s="995"/>
      <c r="N26" s="995"/>
      <c r="O26" s="995"/>
      <c r="P26" s="996"/>
      <c r="Q26" s="1000" t="s">
        <v>374</v>
      </c>
      <c r="R26" s="1001"/>
      <c r="S26" s="1001"/>
      <c r="T26" s="1001"/>
      <c r="U26" s="1002"/>
      <c r="V26" s="1000" t="s">
        <v>375</v>
      </c>
      <c r="W26" s="1001"/>
      <c r="X26" s="1001"/>
      <c r="Y26" s="1001"/>
      <c r="Z26" s="1002"/>
      <c r="AA26" s="1000" t="s">
        <v>376</v>
      </c>
      <c r="AB26" s="1001"/>
      <c r="AC26" s="1001"/>
      <c r="AD26" s="1001"/>
      <c r="AE26" s="1001"/>
      <c r="AF26" s="1058" t="s">
        <v>377</v>
      </c>
      <c r="AG26" s="1007"/>
      <c r="AH26" s="1007"/>
      <c r="AI26" s="1007"/>
      <c r="AJ26" s="1059"/>
      <c r="AK26" s="1001" t="s">
        <v>378</v>
      </c>
      <c r="AL26" s="1001"/>
      <c r="AM26" s="1001"/>
      <c r="AN26" s="1001"/>
      <c r="AO26" s="1002"/>
      <c r="AP26" s="1000" t="s">
        <v>379</v>
      </c>
      <c r="AQ26" s="1001"/>
      <c r="AR26" s="1001"/>
      <c r="AS26" s="1001"/>
      <c r="AT26" s="1002"/>
      <c r="AU26" s="1000" t="s">
        <v>380</v>
      </c>
      <c r="AV26" s="1001"/>
      <c r="AW26" s="1001"/>
      <c r="AX26" s="1001"/>
      <c r="AY26" s="1002"/>
      <c r="AZ26" s="1000" t="s">
        <v>381</v>
      </c>
      <c r="BA26" s="1001"/>
      <c r="BB26" s="1001"/>
      <c r="BC26" s="1001"/>
      <c r="BD26" s="1002"/>
      <c r="BE26" s="1000" t="s">
        <v>358</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x14ac:dyDescent="0.2">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x14ac:dyDescent="0.15">
      <c r="A28" s="219">
        <v>1</v>
      </c>
      <c r="B28" s="1049" t="s">
        <v>382</v>
      </c>
      <c r="C28" s="1050"/>
      <c r="D28" s="1050"/>
      <c r="E28" s="1050"/>
      <c r="F28" s="1050"/>
      <c r="G28" s="1050"/>
      <c r="H28" s="1050"/>
      <c r="I28" s="1050"/>
      <c r="J28" s="1050"/>
      <c r="K28" s="1050"/>
      <c r="L28" s="1050"/>
      <c r="M28" s="1050"/>
      <c r="N28" s="1050"/>
      <c r="O28" s="1050"/>
      <c r="P28" s="1051"/>
      <c r="Q28" s="1052">
        <v>409</v>
      </c>
      <c r="R28" s="1053"/>
      <c r="S28" s="1053"/>
      <c r="T28" s="1053"/>
      <c r="U28" s="1053"/>
      <c r="V28" s="1053">
        <v>386</v>
      </c>
      <c r="W28" s="1053"/>
      <c r="X28" s="1053"/>
      <c r="Y28" s="1053"/>
      <c r="Z28" s="1053"/>
      <c r="AA28" s="1053">
        <v>23</v>
      </c>
      <c r="AB28" s="1053"/>
      <c r="AC28" s="1053"/>
      <c r="AD28" s="1053"/>
      <c r="AE28" s="1054"/>
      <c r="AF28" s="1055">
        <v>23</v>
      </c>
      <c r="AG28" s="1053"/>
      <c r="AH28" s="1053"/>
      <c r="AI28" s="1053"/>
      <c r="AJ28" s="1056"/>
      <c r="AK28" s="1057">
        <v>29</v>
      </c>
      <c r="AL28" s="1045"/>
      <c r="AM28" s="1045"/>
      <c r="AN28" s="1045"/>
      <c r="AO28" s="1045"/>
      <c r="AP28" s="1045" t="s">
        <v>536</v>
      </c>
      <c r="AQ28" s="1045"/>
      <c r="AR28" s="1045"/>
      <c r="AS28" s="1045"/>
      <c r="AT28" s="1045"/>
      <c r="AU28" s="1045" t="s">
        <v>536</v>
      </c>
      <c r="AV28" s="1045"/>
      <c r="AW28" s="1045"/>
      <c r="AX28" s="1045"/>
      <c r="AY28" s="1045"/>
      <c r="AZ28" s="1046" t="s">
        <v>536</v>
      </c>
      <c r="BA28" s="1046"/>
      <c r="BB28" s="1046"/>
      <c r="BC28" s="1046"/>
      <c r="BD28" s="1046"/>
      <c r="BE28" s="1047"/>
      <c r="BF28" s="1047"/>
      <c r="BG28" s="1047"/>
      <c r="BH28" s="1047"/>
      <c r="BI28" s="1048"/>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x14ac:dyDescent="0.15">
      <c r="A29" s="219">
        <v>2</v>
      </c>
      <c r="B29" s="1036" t="s">
        <v>383</v>
      </c>
      <c r="C29" s="1037"/>
      <c r="D29" s="1037"/>
      <c r="E29" s="1037"/>
      <c r="F29" s="1037"/>
      <c r="G29" s="1037"/>
      <c r="H29" s="1037"/>
      <c r="I29" s="1037"/>
      <c r="J29" s="1037"/>
      <c r="K29" s="1037"/>
      <c r="L29" s="1037"/>
      <c r="M29" s="1037"/>
      <c r="N29" s="1037"/>
      <c r="O29" s="1037"/>
      <c r="P29" s="1038"/>
      <c r="Q29" s="1042">
        <v>278</v>
      </c>
      <c r="R29" s="1043"/>
      <c r="S29" s="1043"/>
      <c r="T29" s="1043"/>
      <c r="U29" s="1043"/>
      <c r="V29" s="1043">
        <v>264</v>
      </c>
      <c r="W29" s="1043"/>
      <c r="X29" s="1043"/>
      <c r="Y29" s="1043"/>
      <c r="Z29" s="1043"/>
      <c r="AA29" s="1043">
        <v>14</v>
      </c>
      <c r="AB29" s="1043"/>
      <c r="AC29" s="1043"/>
      <c r="AD29" s="1043"/>
      <c r="AE29" s="1044"/>
      <c r="AF29" s="1018">
        <v>14</v>
      </c>
      <c r="AG29" s="1019"/>
      <c r="AH29" s="1019"/>
      <c r="AI29" s="1019"/>
      <c r="AJ29" s="1020"/>
      <c r="AK29" s="979">
        <v>58</v>
      </c>
      <c r="AL29" s="970"/>
      <c r="AM29" s="970"/>
      <c r="AN29" s="970"/>
      <c r="AO29" s="970"/>
      <c r="AP29" s="970" t="s">
        <v>536</v>
      </c>
      <c r="AQ29" s="970"/>
      <c r="AR29" s="970"/>
      <c r="AS29" s="970"/>
      <c r="AT29" s="970"/>
      <c r="AU29" s="970" t="s">
        <v>536</v>
      </c>
      <c r="AV29" s="970"/>
      <c r="AW29" s="970"/>
      <c r="AX29" s="970"/>
      <c r="AY29" s="970"/>
      <c r="AZ29" s="1041" t="s">
        <v>537</v>
      </c>
      <c r="BA29" s="1041"/>
      <c r="BB29" s="1041"/>
      <c r="BC29" s="1041"/>
      <c r="BD29" s="1041"/>
      <c r="BE29" s="1031"/>
      <c r="BF29" s="1031"/>
      <c r="BG29" s="1031"/>
      <c r="BH29" s="1031"/>
      <c r="BI29" s="1032"/>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x14ac:dyDescent="0.15">
      <c r="A30" s="219">
        <v>3</v>
      </c>
      <c r="B30" s="1036" t="s">
        <v>384</v>
      </c>
      <c r="C30" s="1037"/>
      <c r="D30" s="1037"/>
      <c r="E30" s="1037"/>
      <c r="F30" s="1037"/>
      <c r="G30" s="1037"/>
      <c r="H30" s="1037"/>
      <c r="I30" s="1037"/>
      <c r="J30" s="1037"/>
      <c r="K30" s="1037"/>
      <c r="L30" s="1037"/>
      <c r="M30" s="1037"/>
      <c r="N30" s="1037"/>
      <c r="O30" s="1037"/>
      <c r="P30" s="1038"/>
      <c r="Q30" s="1042">
        <v>35</v>
      </c>
      <c r="R30" s="1043"/>
      <c r="S30" s="1043"/>
      <c r="T30" s="1043"/>
      <c r="U30" s="1043"/>
      <c r="V30" s="1043">
        <v>34</v>
      </c>
      <c r="W30" s="1043"/>
      <c r="X30" s="1043"/>
      <c r="Y30" s="1043"/>
      <c r="Z30" s="1043"/>
      <c r="AA30" s="1043">
        <v>1</v>
      </c>
      <c r="AB30" s="1043"/>
      <c r="AC30" s="1043"/>
      <c r="AD30" s="1043"/>
      <c r="AE30" s="1044"/>
      <c r="AF30" s="1018">
        <v>1</v>
      </c>
      <c r="AG30" s="1019"/>
      <c r="AH30" s="1019"/>
      <c r="AI30" s="1019"/>
      <c r="AJ30" s="1020"/>
      <c r="AK30" s="979">
        <v>19</v>
      </c>
      <c r="AL30" s="970"/>
      <c r="AM30" s="970"/>
      <c r="AN30" s="970"/>
      <c r="AO30" s="970"/>
      <c r="AP30" s="970" t="s">
        <v>536</v>
      </c>
      <c r="AQ30" s="970"/>
      <c r="AR30" s="970"/>
      <c r="AS30" s="970"/>
      <c r="AT30" s="970"/>
      <c r="AU30" s="970" t="s">
        <v>537</v>
      </c>
      <c r="AV30" s="970"/>
      <c r="AW30" s="970"/>
      <c r="AX30" s="970"/>
      <c r="AY30" s="970"/>
      <c r="AZ30" s="1041" t="s">
        <v>537</v>
      </c>
      <c r="BA30" s="1041"/>
      <c r="BB30" s="1041"/>
      <c r="BC30" s="1041"/>
      <c r="BD30" s="1041"/>
      <c r="BE30" s="1031"/>
      <c r="BF30" s="1031"/>
      <c r="BG30" s="1031"/>
      <c r="BH30" s="1031"/>
      <c r="BI30" s="1032"/>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x14ac:dyDescent="0.15">
      <c r="A31" s="219">
        <v>4</v>
      </c>
      <c r="B31" s="1036" t="s">
        <v>385</v>
      </c>
      <c r="C31" s="1037"/>
      <c r="D31" s="1037"/>
      <c r="E31" s="1037"/>
      <c r="F31" s="1037"/>
      <c r="G31" s="1037"/>
      <c r="H31" s="1037"/>
      <c r="I31" s="1037"/>
      <c r="J31" s="1037"/>
      <c r="K31" s="1037"/>
      <c r="L31" s="1037"/>
      <c r="M31" s="1037"/>
      <c r="N31" s="1037"/>
      <c r="O31" s="1037"/>
      <c r="P31" s="1038"/>
      <c r="Q31" s="1042">
        <v>327</v>
      </c>
      <c r="R31" s="1043"/>
      <c r="S31" s="1043"/>
      <c r="T31" s="1043"/>
      <c r="U31" s="1043"/>
      <c r="V31" s="1043">
        <v>300</v>
      </c>
      <c r="W31" s="1043"/>
      <c r="X31" s="1043"/>
      <c r="Y31" s="1043"/>
      <c r="Z31" s="1043"/>
      <c r="AA31" s="1043">
        <v>27</v>
      </c>
      <c r="AB31" s="1043"/>
      <c r="AC31" s="1043"/>
      <c r="AD31" s="1043"/>
      <c r="AE31" s="1044"/>
      <c r="AF31" s="1018">
        <v>27</v>
      </c>
      <c r="AG31" s="1019"/>
      <c r="AH31" s="1019"/>
      <c r="AI31" s="1019"/>
      <c r="AJ31" s="1020"/>
      <c r="AK31" s="979">
        <v>118</v>
      </c>
      <c r="AL31" s="970"/>
      <c r="AM31" s="970"/>
      <c r="AN31" s="970"/>
      <c r="AO31" s="970"/>
      <c r="AP31" s="970">
        <v>76</v>
      </c>
      <c r="AQ31" s="970"/>
      <c r="AR31" s="970"/>
      <c r="AS31" s="970"/>
      <c r="AT31" s="970"/>
      <c r="AU31" s="970">
        <v>76</v>
      </c>
      <c r="AV31" s="970"/>
      <c r="AW31" s="970"/>
      <c r="AX31" s="970"/>
      <c r="AY31" s="970"/>
      <c r="AZ31" s="1041" t="s">
        <v>538</v>
      </c>
      <c r="BA31" s="1041"/>
      <c r="BB31" s="1041"/>
      <c r="BC31" s="1041"/>
      <c r="BD31" s="1041"/>
      <c r="BE31" s="1031"/>
      <c r="BF31" s="1031"/>
      <c r="BG31" s="1031"/>
      <c r="BH31" s="1031"/>
      <c r="BI31" s="1032"/>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x14ac:dyDescent="0.15">
      <c r="A32" s="219">
        <v>5</v>
      </c>
      <c r="B32" s="1036" t="s">
        <v>386</v>
      </c>
      <c r="C32" s="1037"/>
      <c r="D32" s="1037"/>
      <c r="E32" s="1037"/>
      <c r="F32" s="1037"/>
      <c r="G32" s="1037"/>
      <c r="H32" s="1037"/>
      <c r="I32" s="1037"/>
      <c r="J32" s="1037"/>
      <c r="K32" s="1037"/>
      <c r="L32" s="1037"/>
      <c r="M32" s="1037"/>
      <c r="N32" s="1037"/>
      <c r="O32" s="1037"/>
      <c r="P32" s="1038"/>
      <c r="Q32" s="1042">
        <v>28</v>
      </c>
      <c r="R32" s="1043"/>
      <c r="S32" s="1043"/>
      <c r="T32" s="1043"/>
      <c r="U32" s="1043"/>
      <c r="V32" s="1043">
        <v>25</v>
      </c>
      <c r="W32" s="1043"/>
      <c r="X32" s="1043"/>
      <c r="Y32" s="1043"/>
      <c r="Z32" s="1043"/>
      <c r="AA32" s="1043">
        <v>3</v>
      </c>
      <c r="AB32" s="1043"/>
      <c r="AC32" s="1043"/>
      <c r="AD32" s="1043"/>
      <c r="AE32" s="1044"/>
      <c r="AF32" s="1018">
        <v>3</v>
      </c>
      <c r="AG32" s="1019"/>
      <c r="AH32" s="1019"/>
      <c r="AI32" s="1019"/>
      <c r="AJ32" s="1020"/>
      <c r="AK32" s="979">
        <v>13</v>
      </c>
      <c r="AL32" s="970"/>
      <c r="AM32" s="970"/>
      <c r="AN32" s="970"/>
      <c r="AO32" s="970"/>
      <c r="AP32" s="970">
        <v>93</v>
      </c>
      <c r="AQ32" s="970"/>
      <c r="AR32" s="970"/>
      <c r="AS32" s="970"/>
      <c r="AT32" s="970"/>
      <c r="AU32" s="970">
        <v>93</v>
      </c>
      <c r="AV32" s="970"/>
      <c r="AW32" s="970"/>
      <c r="AX32" s="970"/>
      <c r="AY32" s="970"/>
      <c r="AZ32" s="1041" t="s">
        <v>537</v>
      </c>
      <c r="BA32" s="1041"/>
      <c r="BB32" s="1041"/>
      <c r="BC32" s="1041"/>
      <c r="BD32" s="1041"/>
      <c r="BE32" s="1031" t="s">
        <v>387</v>
      </c>
      <c r="BF32" s="1031"/>
      <c r="BG32" s="1031"/>
      <c r="BH32" s="1031"/>
      <c r="BI32" s="1032"/>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x14ac:dyDescent="0.15">
      <c r="A33" s="219">
        <v>6</v>
      </c>
      <c r="B33" s="1036" t="s">
        <v>388</v>
      </c>
      <c r="C33" s="1037"/>
      <c r="D33" s="1037"/>
      <c r="E33" s="1037"/>
      <c r="F33" s="1037"/>
      <c r="G33" s="1037"/>
      <c r="H33" s="1037"/>
      <c r="I33" s="1037"/>
      <c r="J33" s="1037"/>
      <c r="K33" s="1037"/>
      <c r="L33" s="1037"/>
      <c r="M33" s="1037"/>
      <c r="N33" s="1037"/>
      <c r="O33" s="1037"/>
      <c r="P33" s="1038"/>
      <c r="Q33" s="1042">
        <v>17</v>
      </c>
      <c r="R33" s="1043"/>
      <c r="S33" s="1043"/>
      <c r="T33" s="1043"/>
      <c r="U33" s="1043"/>
      <c r="V33" s="1043">
        <v>13</v>
      </c>
      <c r="W33" s="1043"/>
      <c r="X33" s="1043"/>
      <c r="Y33" s="1043"/>
      <c r="Z33" s="1043"/>
      <c r="AA33" s="1043">
        <v>4</v>
      </c>
      <c r="AB33" s="1043"/>
      <c r="AC33" s="1043"/>
      <c r="AD33" s="1043"/>
      <c r="AE33" s="1044"/>
      <c r="AF33" s="1018">
        <v>4</v>
      </c>
      <c r="AG33" s="1019"/>
      <c r="AH33" s="1019"/>
      <c r="AI33" s="1019"/>
      <c r="AJ33" s="1020"/>
      <c r="AK33" s="979">
        <v>5</v>
      </c>
      <c r="AL33" s="970"/>
      <c r="AM33" s="970"/>
      <c r="AN33" s="970"/>
      <c r="AO33" s="970"/>
      <c r="AP33" s="970">
        <v>55</v>
      </c>
      <c r="AQ33" s="970"/>
      <c r="AR33" s="970"/>
      <c r="AS33" s="970"/>
      <c r="AT33" s="970"/>
      <c r="AU33" s="970">
        <v>55</v>
      </c>
      <c r="AV33" s="970"/>
      <c r="AW33" s="970"/>
      <c r="AX33" s="970"/>
      <c r="AY33" s="970"/>
      <c r="AZ33" s="1041" t="s">
        <v>537</v>
      </c>
      <c r="BA33" s="1041"/>
      <c r="BB33" s="1041"/>
      <c r="BC33" s="1041"/>
      <c r="BD33" s="1041"/>
      <c r="BE33" s="1031" t="s">
        <v>387</v>
      </c>
      <c r="BF33" s="1031"/>
      <c r="BG33" s="1031"/>
      <c r="BH33" s="1031"/>
      <c r="BI33" s="1032"/>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x14ac:dyDescent="0.15">
      <c r="A34" s="219">
        <v>7</v>
      </c>
      <c r="B34" s="1036"/>
      <c r="C34" s="1037"/>
      <c r="D34" s="1037"/>
      <c r="E34" s="1037"/>
      <c r="F34" s="1037"/>
      <c r="G34" s="1037"/>
      <c r="H34" s="1037"/>
      <c r="I34" s="1037"/>
      <c r="J34" s="1037"/>
      <c r="K34" s="1037"/>
      <c r="L34" s="1037"/>
      <c r="M34" s="1037"/>
      <c r="N34" s="1037"/>
      <c r="O34" s="1037"/>
      <c r="P34" s="1038"/>
      <c r="Q34" s="1042"/>
      <c r="R34" s="1043"/>
      <c r="S34" s="1043"/>
      <c r="T34" s="1043"/>
      <c r="U34" s="1043"/>
      <c r="V34" s="1043"/>
      <c r="W34" s="1043"/>
      <c r="X34" s="1043"/>
      <c r="Y34" s="1043"/>
      <c r="Z34" s="1043"/>
      <c r="AA34" s="1043"/>
      <c r="AB34" s="1043"/>
      <c r="AC34" s="1043"/>
      <c r="AD34" s="1043"/>
      <c r="AE34" s="1044"/>
      <c r="AF34" s="1018"/>
      <c r="AG34" s="1019"/>
      <c r="AH34" s="1019"/>
      <c r="AI34" s="1019"/>
      <c r="AJ34" s="1020"/>
      <c r="AK34" s="979"/>
      <c r="AL34" s="970"/>
      <c r="AM34" s="970"/>
      <c r="AN34" s="970"/>
      <c r="AO34" s="970"/>
      <c r="AP34" s="970"/>
      <c r="AQ34" s="970"/>
      <c r="AR34" s="970"/>
      <c r="AS34" s="970"/>
      <c r="AT34" s="970"/>
      <c r="AU34" s="970"/>
      <c r="AV34" s="970"/>
      <c r="AW34" s="970"/>
      <c r="AX34" s="970"/>
      <c r="AY34" s="970"/>
      <c r="AZ34" s="1041"/>
      <c r="BA34" s="1041"/>
      <c r="BB34" s="1041"/>
      <c r="BC34" s="1041"/>
      <c r="BD34" s="1041"/>
      <c r="BE34" s="1031"/>
      <c r="BF34" s="1031"/>
      <c r="BG34" s="1031"/>
      <c r="BH34" s="1031"/>
      <c r="BI34" s="1032"/>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x14ac:dyDescent="0.15">
      <c r="A35" s="219">
        <v>8</v>
      </c>
      <c r="B35" s="1036"/>
      <c r="C35" s="1037"/>
      <c r="D35" s="1037"/>
      <c r="E35" s="1037"/>
      <c r="F35" s="1037"/>
      <c r="G35" s="1037"/>
      <c r="H35" s="1037"/>
      <c r="I35" s="1037"/>
      <c r="J35" s="1037"/>
      <c r="K35" s="1037"/>
      <c r="L35" s="1037"/>
      <c r="M35" s="1037"/>
      <c r="N35" s="1037"/>
      <c r="O35" s="1037"/>
      <c r="P35" s="1038"/>
      <c r="Q35" s="1042"/>
      <c r="R35" s="1043"/>
      <c r="S35" s="1043"/>
      <c r="T35" s="1043"/>
      <c r="U35" s="1043"/>
      <c r="V35" s="1043"/>
      <c r="W35" s="1043"/>
      <c r="X35" s="1043"/>
      <c r="Y35" s="1043"/>
      <c r="Z35" s="1043"/>
      <c r="AA35" s="1043"/>
      <c r="AB35" s="1043"/>
      <c r="AC35" s="1043"/>
      <c r="AD35" s="1043"/>
      <c r="AE35" s="1044"/>
      <c r="AF35" s="1018"/>
      <c r="AG35" s="1019"/>
      <c r="AH35" s="1019"/>
      <c r="AI35" s="1019"/>
      <c r="AJ35" s="1020"/>
      <c r="AK35" s="979"/>
      <c r="AL35" s="970"/>
      <c r="AM35" s="970"/>
      <c r="AN35" s="970"/>
      <c r="AO35" s="970"/>
      <c r="AP35" s="970"/>
      <c r="AQ35" s="970"/>
      <c r="AR35" s="970"/>
      <c r="AS35" s="970"/>
      <c r="AT35" s="970"/>
      <c r="AU35" s="970"/>
      <c r="AV35" s="970"/>
      <c r="AW35" s="970"/>
      <c r="AX35" s="970"/>
      <c r="AY35" s="970"/>
      <c r="AZ35" s="1041"/>
      <c r="BA35" s="1041"/>
      <c r="BB35" s="1041"/>
      <c r="BC35" s="1041"/>
      <c r="BD35" s="1041"/>
      <c r="BE35" s="1031"/>
      <c r="BF35" s="1031"/>
      <c r="BG35" s="1031"/>
      <c r="BH35" s="1031"/>
      <c r="BI35" s="1032"/>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x14ac:dyDescent="0.15">
      <c r="A36" s="219">
        <v>9</v>
      </c>
      <c r="B36" s="1036"/>
      <c r="C36" s="1037"/>
      <c r="D36" s="1037"/>
      <c r="E36" s="1037"/>
      <c r="F36" s="1037"/>
      <c r="G36" s="1037"/>
      <c r="H36" s="1037"/>
      <c r="I36" s="1037"/>
      <c r="J36" s="1037"/>
      <c r="K36" s="1037"/>
      <c r="L36" s="1037"/>
      <c r="M36" s="1037"/>
      <c r="N36" s="1037"/>
      <c r="O36" s="1037"/>
      <c r="P36" s="1038"/>
      <c r="Q36" s="1042"/>
      <c r="R36" s="1043"/>
      <c r="S36" s="1043"/>
      <c r="T36" s="1043"/>
      <c r="U36" s="1043"/>
      <c r="V36" s="1043"/>
      <c r="W36" s="1043"/>
      <c r="X36" s="1043"/>
      <c r="Y36" s="1043"/>
      <c r="Z36" s="1043"/>
      <c r="AA36" s="1043"/>
      <c r="AB36" s="1043"/>
      <c r="AC36" s="1043"/>
      <c r="AD36" s="1043"/>
      <c r="AE36" s="1044"/>
      <c r="AF36" s="1018"/>
      <c r="AG36" s="1019"/>
      <c r="AH36" s="1019"/>
      <c r="AI36" s="1019"/>
      <c r="AJ36" s="1020"/>
      <c r="AK36" s="979"/>
      <c r="AL36" s="970"/>
      <c r="AM36" s="970"/>
      <c r="AN36" s="970"/>
      <c r="AO36" s="970"/>
      <c r="AP36" s="970"/>
      <c r="AQ36" s="970"/>
      <c r="AR36" s="970"/>
      <c r="AS36" s="970"/>
      <c r="AT36" s="970"/>
      <c r="AU36" s="970"/>
      <c r="AV36" s="970"/>
      <c r="AW36" s="970"/>
      <c r="AX36" s="970"/>
      <c r="AY36" s="970"/>
      <c r="AZ36" s="1041"/>
      <c r="BA36" s="1041"/>
      <c r="BB36" s="1041"/>
      <c r="BC36" s="1041"/>
      <c r="BD36" s="1041"/>
      <c r="BE36" s="1031"/>
      <c r="BF36" s="1031"/>
      <c r="BG36" s="1031"/>
      <c r="BH36" s="1031"/>
      <c r="BI36" s="1032"/>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x14ac:dyDescent="0.15">
      <c r="A37" s="219">
        <v>10</v>
      </c>
      <c r="B37" s="1036"/>
      <c r="C37" s="1037"/>
      <c r="D37" s="1037"/>
      <c r="E37" s="1037"/>
      <c r="F37" s="1037"/>
      <c r="G37" s="1037"/>
      <c r="H37" s="1037"/>
      <c r="I37" s="1037"/>
      <c r="J37" s="1037"/>
      <c r="K37" s="1037"/>
      <c r="L37" s="1037"/>
      <c r="M37" s="1037"/>
      <c r="N37" s="1037"/>
      <c r="O37" s="1037"/>
      <c r="P37" s="1038"/>
      <c r="Q37" s="1042"/>
      <c r="R37" s="1043"/>
      <c r="S37" s="1043"/>
      <c r="T37" s="1043"/>
      <c r="U37" s="1043"/>
      <c r="V37" s="1043"/>
      <c r="W37" s="1043"/>
      <c r="X37" s="1043"/>
      <c r="Y37" s="1043"/>
      <c r="Z37" s="1043"/>
      <c r="AA37" s="1043"/>
      <c r="AB37" s="1043"/>
      <c r="AC37" s="1043"/>
      <c r="AD37" s="1043"/>
      <c r="AE37" s="1044"/>
      <c r="AF37" s="1018"/>
      <c r="AG37" s="1019"/>
      <c r="AH37" s="1019"/>
      <c r="AI37" s="1019"/>
      <c r="AJ37" s="1020"/>
      <c r="AK37" s="979"/>
      <c r="AL37" s="970"/>
      <c r="AM37" s="970"/>
      <c r="AN37" s="970"/>
      <c r="AO37" s="970"/>
      <c r="AP37" s="970"/>
      <c r="AQ37" s="970"/>
      <c r="AR37" s="970"/>
      <c r="AS37" s="970"/>
      <c r="AT37" s="970"/>
      <c r="AU37" s="970"/>
      <c r="AV37" s="970"/>
      <c r="AW37" s="970"/>
      <c r="AX37" s="970"/>
      <c r="AY37" s="970"/>
      <c r="AZ37" s="1041"/>
      <c r="BA37" s="1041"/>
      <c r="BB37" s="1041"/>
      <c r="BC37" s="1041"/>
      <c r="BD37" s="1041"/>
      <c r="BE37" s="1031"/>
      <c r="BF37" s="1031"/>
      <c r="BG37" s="1031"/>
      <c r="BH37" s="1031"/>
      <c r="BI37" s="1032"/>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x14ac:dyDescent="0.15">
      <c r="A38" s="219">
        <v>11</v>
      </c>
      <c r="B38" s="1036"/>
      <c r="C38" s="1037"/>
      <c r="D38" s="1037"/>
      <c r="E38" s="1037"/>
      <c r="F38" s="1037"/>
      <c r="G38" s="1037"/>
      <c r="H38" s="1037"/>
      <c r="I38" s="1037"/>
      <c r="J38" s="1037"/>
      <c r="K38" s="1037"/>
      <c r="L38" s="1037"/>
      <c r="M38" s="1037"/>
      <c r="N38" s="1037"/>
      <c r="O38" s="1037"/>
      <c r="P38" s="1038"/>
      <c r="Q38" s="1042"/>
      <c r="R38" s="1043"/>
      <c r="S38" s="1043"/>
      <c r="T38" s="1043"/>
      <c r="U38" s="1043"/>
      <c r="V38" s="1043"/>
      <c r="W38" s="1043"/>
      <c r="X38" s="1043"/>
      <c r="Y38" s="1043"/>
      <c r="Z38" s="1043"/>
      <c r="AA38" s="1043"/>
      <c r="AB38" s="1043"/>
      <c r="AC38" s="1043"/>
      <c r="AD38" s="1043"/>
      <c r="AE38" s="1044"/>
      <c r="AF38" s="1018"/>
      <c r="AG38" s="1019"/>
      <c r="AH38" s="1019"/>
      <c r="AI38" s="1019"/>
      <c r="AJ38" s="1020"/>
      <c r="AK38" s="979"/>
      <c r="AL38" s="970"/>
      <c r="AM38" s="970"/>
      <c r="AN38" s="970"/>
      <c r="AO38" s="970"/>
      <c r="AP38" s="970"/>
      <c r="AQ38" s="970"/>
      <c r="AR38" s="970"/>
      <c r="AS38" s="970"/>
      <c r="AT38" s="970"/>
      <c r="AU38" s="970"/>
      <c r="AV38" s="970"/>
      <c r="AW38" s="970"/>
      <c r="AX38" s="970"/>
      <c r="AY38" s="970"/>
      <c r="AZ38" s="1041"/>
      <c r="BA38" s="1041"/>
      <c r="BB38" s="1041"/>
      <c r="BC38" s="1041"/>
      <c r="BD38" s="1041"/>
      <c r="BE38" s="1031"/>
      <c r="BF38" s="1031"/>
      <c r="BG38" s="1031"/>
      <c r="BH38" s="1031"/>
      <c r="BI38" s="1032"/>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x14ac:dyDescent="0.15">
      <c r="A39" s="219">
        <v>12</v>
      </c>
      <c r="B39" s="1036"/>
      <c r="C39" s="1037"/>
      <c r="D39" s="1037"/>
      <c r="E39" s="1037"/>
      <c r="F39" s="1037"/>
      <c r="G39" s="1037"/>
      <c r="H39" s="1037"/>
      <c r="I39" s="1037"/>
      <c r="J39" s="1037"/>
      <c r="K39" s="1037"/>
      <c r="L39" s="1037"/>
      <c r="M39" s="1037"/>
      <c r="N39" s="1037"/>
      <c r="O39" s="1037"/>
      <c r="P39" s="1038"/>
      <c r="Q39" s="1042"/>
      <c r="R39" s="1043"/>
      <c r="S39" s="1043"/>
      <c r="T39" s="1043"/>
      <c r="U39" s="1043"/>
      <c r="V39" s="1043"/>
      <c r="W39" s="1043"/>
      <c r="X39" s="1043"/>
      <c r="Y39" s="1043"/>
      <c r="Z39" s="1043"/>
      <c r="AA39" s="1043"/>
      <c r="AB39" s="1043"/>
      <c r="AC39" s="1043"/>
      <c r="AD39" s="1043"/>
      <c r="AE39" s="1044"/>
      <c r="AF39" s="1018"/>
      <c r="AG39" s="1019"/>
      <c r="AH39" s="1019"/>
      <c r="AI39" s="1019"/>
      <c r="AJ39" s="1020"/>
      <c r="AK39" s="979"/>
      <c r="AL39" s="970"/>
      <c r="AM39" s="970"/>
      <c r="AN39" s="970"/>
      <c r="AO39" s="970"/>
      <c r="AP39" s="970"/>
      <c r="AQ39" s="970"/>
      <c r="AR39" s="970"/>
      <c r="AS39" s="970"/>
      <c r="AT39" s="970"/>
      <c r="AU39" s="970"/>
      <c r="AV39" s="970"/>
      <c r="AW39" s="970"/>
      <c r="AX39" s="970"/>
      <c r="AY39" s="970"/>
      <c r="AZ39" s="1041"/>
      <c r="BA39" s="1041"/>
      <c r="BB39" s="1041"/>
      <c r="BC39" s="1041"/>
      <c r="BD39" s="1041"/>
      <c r="BE39" s="1031"/>
      <c r="BF39" s="1031"/>
      <c r="BG39" s="1031"/>
      <c r="BH39" s="1031"/>
      <c r="BI39" s="1032"/>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x14ac:dyDescent="0.15">
      <c r="A40" s="214">
        <v>13</v>
      </c>
      <c r="B40" s="1036"/>
      <c r="C40" s="1037"/>
      <c r="D40" s="1037"/>
      <c r="E40" s="1037"/>
      <c r="F40" s="1037"/>
      <c r="G40" s="1037"/>
      <c r="H40" s="1037"/>
      <c r="I40" s="1037"/>
      <c r="J40" s="1037"/>
      <c r="K40" s="1037"/>
      <c r="L40" s="1037"/>
      <c r="M40" s="1037"/>
      <c r="N40" s="1037"/>
      <c r="O40" s="1037"/>
      <c r="P40" s="1038"/>
      <c r="Q40" s="1042"/>
      <c r="R40" s="1043"/>
      <c r="S40" s="1043"/>
      <c r="T40" s="1043"/>
      <c r="U40" s="1043"/>
      <c r="V40" s="1043"/>
      <c r="W40" s="1043"/>
      <c r="X40" s="1043"/>
      <c r="Y40" s="1043"/>
      <c r="Z40" s="1043"/>
      <c r="AA40" s="1043"/>
      <c r="AB40" s="1043"/>
      <c r="AC40" s="1043"/>
      <c r="AD40" s="1043"/>
      <c r="AE40" s="1044"/>
      <c r="AF40" s="1018"/>
      <c r="AG40" s="1019"/>
      <c r="AH40" s="1019"/>
      <c r="AI40" s="1019"/>
      <c r="AJ40" s="1020"/>
      <c r="AK40" s="979"/>
      <c r="AL40" s="970"/>
      <c r="AM40" s="970"/>
      <c r="AN40" s="970"/>
      <c r="AO40" s="970"/>
      <c r="AP40" s="970"/>
      <c r="AQ40" s="970"/>
      <c r="AR40" s="970"/>
      <c r="AS40" s="970"/>
      <c r="AT40" s="970"/>
      <c r="AU40" s="970"/>
      <c r="AV40" s="970"/>
      <c r="AW40" s="970"/>
      <c r="AX40" s="970"/>
      <c r="AY40" s="970"/>
      <c r="AZ40" s="1041"/>
      <c r="BA40" s="1041"/>
      <c r="BB40" s="1041"/>
      <c r="BC40" s="1041"/>
      <c r="BD40" s="1041"/>
      <c r="BE40" s="1031"/>
      <c r="BF40" s="1031"/>
      <c r="BG40" s="1031"/>
      <c r="BH40" s="1031"/>
      <c r="BI40" s="1032"/>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x14ac:dyDescent="0.15">
      <c r="A41" s="214">
        <v>14</v>
      </c>
      <c r="B41" s="1036"/>
      <c r="C41" s="1037"/>
      <c r="D41" s="1037"/>
      <c r="E41" s="1037"/>
      <c r="F41" s="1037"/>
      <c r="G41" s="1037"/>
      <c r="H41" s="1037"/>
      <c r="I41" s="1037"/>
      <c r="J41" s="1037"/>
      <c r="K41" s="1037"/>
      <c r="L41" s="1037"/>
      <c r="M41" s="1037"/>
      <c r="N41" s="1037"/>
      <c r="O41" s="1037"/>
      <c r="P41" s="1038"/>
      <c r="Q41" s="1042"/>
      <c r="R41" s="1043"/>
      <c r="S41" s="1043"/>
      <c r="T41" s="1043"/>
      <c r="U41" s="1043"/>
      <c r="V41" s="1043"/>
      <c r="W41" s="1043"/>
      <c r="X41" s="1043"/>
      <c r="Y41" s="1043"/>
      <c r="Z41" s="1043"/>
      <c r="AA41" s="1043"/>
      <c r="AB41" s="1043"/>
      <c r="AC41" s="1043"/>
      <c r="AD41" s="1043"/>
      <c r="AE41" s="1044"/>
      <c r="AF41" s="1018"/>
      <c r="AG41" s="1019"/>
      <c r="AH41" s="1019"/>
      <c r="AI41" s="1019"/>
      <c r="AJ41" s="1020"/>
      <c r="AK41" s="979"/>
      <c r="AL41" s="970"/>
      <c r="AM41" s="970"/>
      <c r="AN41" s="970"/>
      <c r="AO41" s="970"/>
      <c r="AP41" s="970"/>
      <c r="AQ41" s="970"/>
      <c r="AR41" s="970"/>
      <c r="AS41" s="970"/>
      <c r="AT41" s="970"/>
      <c r="AU41" s="970"/>
      <c r="AV41" s="970"/>
      <c r="AW41" s="970"/>
      <c r="AX41" s="970"/>
      <c r="AY41" s="970"/>
      <c r="AZ41" s="1041"/>
      <c r="BA41" s="1041"/>
      <c r="BB41" s="1041"/>
      <c r="BC41" s="1041"/>
      <c r="BD41" s="1041"/>
      <c r="BE41" s="1031"/>
      <c r="BF41" s="1031"/>
      <c r="BG41" s="1031"/>
      <c r="BH41" s="1031"/>
      <c r="BI41" s="1032"/>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x14ac:dyDescent="0.15">
      <c r="A42" s="214">
        <v>15</v>
      </c>
      <c r="B42" s="1036"/>
      <c r="C42" s="1037"/>
      <c r="D42" s="1037"/>
      <c r="E42" s="1037"/>
      <c r="F42" s="1037"/>
      <c r="G42" s="1037"/>
      <c r="H42" s="1037"/>
      <c r="I42" s="1037"/>
      <c r="J42" s="1037"/>
      <c r="K42" s="1037"/>
      <c r="L42" s="1037"/>
      <c r="M42" s="1037"/>
      <c r="N42" s="1037"/>
      <c r="O42" s="1037"/>
      <c r="P42" s="1038"/>
      <c r="Q42" s="1042"/>
      <c r="R42" s="1043"/>
      <c r="S42" s="1043"/>
      <c r="T42" s="1043"/>
      <c r="U42" s="1043"/>
      <c r="V42" s="1043"/>
      <c r="W42" s="1043"/>
      <c r="X42" s="1043"/>
      <c r="Y42" s="1043"/>
      <c r="Z42" s="1043"/>
      <c r="AA42" s="1043"/>
      <c r="AB42" s="1043"/>
      <c r="AC42" s="1043"/>
      <c r="AD42" s="1043"/>
      <c r="AE42" s="1044"/>
      <c r="AF42" s="1018"/>
      <c r="AG42" s="1019"/>
      <c r="AH42" s="1019"/>
      <c r="AI42" s="1019"/>
      <c r="AJ42" s="1020"/>
      <c r="AK42" s="979"/>
      <c r="AL42" s="970"/>
      <c r="AM42" s="970"/>
      <c r="AN42" s="970"/>
      <c r="AO42" s="970"/>
      <c r="AP42" s="970"/>
      <c r="AQ42" s="970"/>
      <c r="AR42" s="970"/>
      <c r="AS42" s="970"/>
      <c r="AT42" s="970"/>
      <c r="AU42" s="970"/>
      <c r="AV42" s="970"/>
      <c r="AW42" s="970"/>
      <c r="AX42" s="970"/>
      <c r="AY42" s="970"/>
      <c r="AZ42" s="1041"/>
      <c r="BA42" s="1041"/>
      <c r="BB42" s="1041"/>
      <c r="BC42" s="1041"/>
      <c r="BD42" s="1041"/>
      <c r="BE42" s="1031"/>
      <c r="BF42" s="1031"/>
      <c r="BG42" s="1031"/>
      <c r="BH42" s="1031"/>
      <c r="BI42" s="1032"/>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x14ac:dyDescent="0.15">
      <c r="A43" s="214">
        <v>16</v>
      </c>
      <c r="B43" s="1036"/>
      <c r="C43" s="1037"/>
      <c r="D43" s="1037"/>
      <c r="E43" s="1037"/>
      <c r="F43" s="1037"/>
      <c r="G43" s="1037"/>
      <c r="H43" s="1037"/>
      <c r="I43" s="1037"/>
      <c r="J43" s="1037"/>
      <c r="K43" s="1037"/>
      <c r="L43" s="1037"/>
      <c r="M43" s="1037"/>
      <c r="N43" s="1037"/>
      <c r="O43" s="1037"/>
      <c r="P43" s="1038"/>
      <c r="Q43" s="1042"/>
      <c r="R43" s="1043"/>
      <c r="S43" s="1043"/>
      <c r="T43" s="1043"/>
      <c r="U43" s="1043"/>
      <c r="V43" s="1043"/>
      <c r="W43" s="1043"/>
      <c r="X43" s="1043"/>
      <c r="Y43" s="1043"/>
      <c r="Z43" s="1043"/>
      <c r="AA43" s="1043"/>
      <c r="AB43" s="1043"/>
      <c r="AC43" s="1043"/>
      <c r="AD43" s="1043"/>
      <c r="AE43" s="1044"/>
      <c r="AF43" s="1018"/>
      <c r="AG43" s="1019"/>
      <c r="AH43" s="1019"/>
      <c r="AI43" s="1019"/>
      <c r="AJ43" s="1020"/>
      <c r="AK43" s="979"/>
      <c r="AL43" s="970"/>
      <c r="AM43" s="970"/>
      <c r="AN43" s="970"/>
      <c r="AO43" s="970"/>
      <c r="AP43" s="970"/>
      <c r="AQ43" s="970"/>
      <c r="AR43" s="970"/>
      <c r="AS43" s="970"/>
      <c r="AT43" s="970"/>
      <c r="AU43" s="970"/>
      <c r="AV43" s="970"/>
      <c r="AW43" s="970"/>
      <c r="AX43" s="970"/>
      <c r="AY43" s="970"/>
      <c r="AZ43" s="1041"/>
      <c r="BA43" s="1041"/>
      <c r="BB43" s="1041"/>
      <c r="BC43" s="1041"/>
      <c r="BD43" s="1041"/>
      <c r="BE43" s="1031"/>
      <c r="BF43" s="1031"/>
      <c r="BG43" s="1031"/>
      <c r="BH43" s="1031"/>
      <c r="BI43" s="1032"/>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x14ac:dyDescent="0.15">
      <c r="A44" s="214">
        <v>17</v>
      </c>
      <c r="B44" s="1036"/>
      <c r="C44" s="1037"/>
      <c r="D44" s="1037"/>
      <c r="E44" s="1037"/>
      <c r="F44" s="1037"/>
      <c r="G44" s="1037"/>
      <c r="H44" s="1037"/>
      <c r="I44" s="1037"/>
      <c r="J44" s="1037"/>
      <c r="K44" s="1037"/>
      <c r="L44" s="1037"/>
      <c r="M44" s="1037"/>
      <c r="N44" s="1037"/>
      <c r="O44" s="1037"/>
      <c r="P44" s="1038"/>
      <c r="Q44" s="1042"/>
      <c r="R44" s="1043"/>
      <c r="S44" s="1043"/>
      <c r="T44" s="1043"/>
      <c r="U44" s="1043"/>
      <c r="V44" s="1043"/>
      <c r="W44" s="1043"/>
      <c r="X44" s="1043"/>
      <c r="Y44" s="1043"/>
      <c r="Z44" s="1043"/>
      <c r="AA44" s="1043"/>
      <c r="AB44" s="1043"/>
      <c r="AC44" s="1043"/>
      <c r="AD44" s="1043"/>
      <c r="AE44" s="1044"/>
      <c r="AF44" s="1018"/>
      <c r="AG44" s="1019"/>
      <c r="AH44" s="1019"/>
      <c r="AI44" s="1019"/>
      <c r="AJ44" s="1020"/>
      <c r="AK44" s="979"/>
      <c r="AL44" s="970"/>
      <c r="AM44" s="970"/>
      <c r="AN44" s="970"/>
      <c r="AO44" s="970"/>
      <c r="AP44" s="970"/>
      <c r="AQ44" s="970"/>
      <c r="AR44" s="970"/>
      <c r="AS44" s="970"/>
      <c r="AT44" s="970"/>
      <c r="AU44" s="970"/>
      <c r="AV44" s="970"/>
      <c r="AW44" s="970"/>
      <c r="AX44" s="970"/>
      <c r="AY44" s="970"/>
      <c r="AZ44" s="1041"/>
      <c r="BA44" s="1041"/>
      <c r="BB44" s="1041"/>
      <c r="BC44" s="1041"/>
      <c r="BD44" s="1041"/>
      <c r="BE44" s="1031"/>
      <c r="BF44" s="1031"/>
      <c r="BG44" s="1031"/>
      <c r="BH44" s="1031"/>
      <c r="BI44" s="1032"/>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x14ac:dyDescent="0.15">
      <c r="A45" s="214">
        <v>18</v>
      </c>
      <c r="B45" s="1036"/>
      <c r="C45" s="1037"/>
      <c r="D45" s="1037"/>
      <c r="E45" s="1037"/>
      <c r="F45" s="1037"/>
      <c r="G45" s="1037"/>
      <c r="H45" s="1037"/>
      <c r="I45" s="1037"/>
      <c r="J45" s="1037"/>
      <c r="K45" s="1037"/>
      <c r="L45" s="1037"/>
      <c r="M45" s="1037"/>
      <c r="N45" s="1037"/>
      <c r="O45" s="1037"/>
      <c r="P45" s="1038"/>
      <c r="Q45" s="1042"/>
      <c r="R45" s="1043"/>
      <c r="S45" s="1043"/>
      <c r="T45" s="1043"/>
      <c r="U45" s="1043"/>
      <c r="V45" s="1043"/>
      <c r="W45" s="1043"/>
      <c r="X45" s="1043"/>
      <c r="Y45" s="1043"/>
      <c r="Z45" s="1043"/>
      <c r="AA45" s="1043"/>
      <c r="AB45" s="1043"/>
      <c r="AC45" s="1043"/>
      <c r="AD45" s="1043"/>
      <c r="AE45" s="1044"/>
      <c r="AF45" s="1018"/>
      <c r="AG45" s="1019"/>
      <c r="AH45" s="1019"/>
      <c r="AI45" s="1019"/>
      <c r="AJ45" s="1020"/>
      <c r="AK45" s="979"/>
      <c r="AL45" s="970"/>
      <c r="AM45" s="970"/>
      <c r="AN45" s="970"/>
      <c r="AO45" s="970"/>
      <c r="AP45" s="970"/>
      <c r="AQ45" s="970"/>
      <c r="AR45" s="970"/>
      <c r="AS45" s="970"/>
      <c r="AT45" s="970"/>
      <c r="AU45" s="970"/>
      <c r="AV45" s="970"/>
      <c r="AW45" s="970"/>
      <c r="AX45" s="970"/>
      <c r="AY45" s="970"/>
      <c r="AZ45" s="1041"/>
      <c r="BA45" s="1041"/>
      <c r="BB45" s="1041"/>
      <c r="BC45" s="1041"/>
      <c r="BD45" s="1041"/>
      <c r="BE45" s="1031"/>
      <c r="BF45" s="1031"/>
      <c r="BG45" s="1031"/>
      <c r="BH45" s="1031"/>
      <c r="BI45" s="1032"/>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x14ac:dyDescent="0.15">
      <c r="A46" s="214">
        <v>19</v>
      </c>
      <c r="B46" s="1036"/>
      <c r="C46" s="1037"/>
      <c r="D46" s="1037"/>
      <c r="E46" s="1037"/>
      <c r="F46" s="1037"/>
      <c r="G46" s="1037"/>
      <c r="H46" s="1037"/>
      <c r="I46" s="1037"/>
      <c r="J46" s="1037"/>
      <c r="K46" s="1037"/>
      <c r="L46" s="1037"/>
      <c r="M46" s="1037"/>
      <c r="N46" s="1037"/>
      <c r="O46" s="1037"/>
      <c r="P46" s="1038"/>
      <c r="Q46" s="1042"/>
      <c r="R46" s="1043"/>
      <c r="S46" s="1043"/>
      <c r="T46" s="1043"/>
      <c r="U46" s="1043"/>
      <c r="V46" s="1043"/>
      <c r="W46" s="1043"/>
      <c r="X46" s="1043"/>
      <c r="Y46" s="1043"/>
      <c r="Z46" s="1043"/>
      <c r="AA46" s="1043"/>
      <c r="AB46" s="1043"/>
      <c r="AC46" s="1043"/>
      <c r="AD46" s="1043"/>
      <c r="AE46" s="1044"/>
      <c r="AF46" s="1018"/>
      <c r="AG46" s="1019"/>
      <c r="AH46" s="1019"/>
      <c r="AI46" s="1019"/>
      <c r="AJ46" s="1020"/>
      <c r="AK46" s="979"/>
      <c r="AL46" s="970"/>
      <c r="AM46" s="970"/>
      <c r="AN46" s="970"/>
      <c r="AO46" s="970"/>
      <c r="AP46" s="970"/>
      <c r="AQ46" s="970"/>
      <c r="AR46" s="970"/>
      <c r="AS46" s="970"/>
      <c r="AT46" s="970"/>
      <c r="AU46" s="970"/>
      <c r="AV46" s="970"/>
      <c r="AW46" s="970"/>
      <c r="AX46" s="970"/>
      <c r="AY46" s="970"/>
      <c r="AZ46" s="1041"/>
      <c r="BA46" s="1041"/>
      <c r="BB46" s="1041"/>
      <c r="BC46" s="1041"/>
      <c r="BD46" s="1041"/>
      <c r="BE46" s="1031"/>
      <c r="BF46" s="1031"/>
      <c r="BG46" s="1031"/>
      <c r="BH46" s="1031"/>
      <c r="BI46" s="1032"/>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x14ac:dyDescent="0.15">
      <c r="A47" s="214">
        <v>20</v>
      </c>
      <c r="B47" s="1036"/>
      <c r="C47" s="1037"/>
      <c r="D47" s="1037"/>
      <c r="E47" s="1037"/>
      <c r="F47" s="1037"/>
      <c r="G47" s="1037"/>
      <c r="H47" s="1037"/>
      <c r="I47" s="1037"/>
      <c r="J47" s="1037"/>
      <c r="K47" s="1037"/>
      <c r="L47" s="1037"/>
      <c r="M47" s="1037"/>
      <c r="N47" s="1037"/>
      <c r="O47" s="1037"/>
      <c r="P47" s="1038"/>
      <c r="Q47" s="1042"/>
      <c r="R47" s="1043"/>
      <c r="S47" s="1043"/>
      <c r="T47" s="1043"/>
      <c r="U47" s="1043"/>
      <c r="V47" s="1043"/>
      <c r="W47" s="1043"/>
      <c r="X47" s="1043"/>
      <c r="Y47" s="1043"/>
      <c r="Z47" s="1043"/>
      <c r="AA47" s="1043"/>
      <c r="AB47" s="1043"/>
      <c r="AC47" s="1043"/>
      <c r="AD47" s="1043"/>
      <c r="AE47" s="1044"/>
      <c r="AF47" s="1018"/>
      <c r="AG47" s="1019"/>
      <c r="AH47" s="1019"/>
      <c r="AI47" s="1019"/>
      <c r="AJ47" s="1020"/>
      <c r="AK47" s="979"/>
      <c r="AL47" s="970"/>
      <c r="AM47" s="970"/>
      <c r="AN47" s="970"/>
      <c r="AO47" s="970"/>
      <c r="AP47" s="970"/>
      <c r="AQ47" s="970"/>
      <c r="AR47" s="970"/>
      <c r="AS47" s="970"/>
      <c r="AT47" s="970"/>
      <c r="AU47" s="970"/>
      <c r="AV47" s="970"/>
      <c r="AW47" s="970"/>
      <c r="AX47" s="970"/>
      <c r="AY47" s="970"/>
      <c r="AZ47" s="1041"/>
      <c r="BA47" s="1041"/>
      <c r="BB47" s="1041"/>
      <c r="BC47" s="1041"/>
      <c r="BD47" s="1041"/>
      <c r="BE47" s="1031"/>
      <c r="BF47" s="1031"/>
      <c r="BG47" s="1031"/>
      <c r="BH47" s="1031"/>
      <c r="BI47" s="1032"/>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x14ac:dyDescent="0.15">
      <c r="A48" s="214">
        <v>21</v>
      </c>
      <c r="B48" s="1036"/>
      <c r="C48" s="1037"/>
      <c r="D48" s="1037"/>
      <c r="E48" s="1037"/>
      <c r="F48" s="1037"/>
      <c r="G48" s="1037"/>
      <c r="H48" s="1037"/>
      <c r="I48" s="1037"/>
      <c r="J48" s="1037"/>
      <c r="K48" s="1037"/>
      <c r="L48" s="1037"/>
      <c r="M48" s="1037"/>
      <c r="N48" s="1037"/>
      <c r="O48" s="1037"/>
      <c r="P48" s="1038"/>
      <c r="Q48" s="1042"/>
      <c r="R48" s="1043"/>
      <c r="S48" s="1043"/>
      <c r="T48" s="1043"/>
      <c r="U48" s="1043"/>
      <c r="V48" s="1043"/>
      <c r="W48" s="1043"/>
      <c r="X48" s="1043"/>
      <c r="Y48" s="1043"/>
      <c r="Z48" s="1043"/>
      <c r="AA48" s="1043"/>
      <c r="AB48" s="1043"/>
      <c r="AC48" s="1043"/>
      <c r="AD48" s="1043"/>
      <c r="AE48" s="1044"/>
      <c r="AF48" s="1018"/>
      <c r="AG48" s="1019"/>
      <c r="AH48" s="1019"/>
      <c r="AI48" s="1019"/>
      <c r="AJ48" s="1020"/>
      <c r="AK48" s="979"/>
      <c r="AL48" s="970"/>
      <c r="AM48" s="970"/>
      <c r="AN48" s="970"/>
      <c r="AO48" s="970"/>
      <c r="AP48" s="970"/>
      <c r="AQ48" s="970"/>
      <c r="AR48" s="970"/>
      <c r="AS48" s="970"/>
      <c r="AT48" s="970"/>
      <c r="AU48" s="970"/>
      <c r="AV48" s="970"/>
      <c r="AW48" s="970"/>
      <c r="AX48" s="970"/>
      <c r="AY48" s="970"/>
      <c r="AZ48" s="1041"/>
      <c r="BA48" s="1041"/>
      <c r="BB48" s="1041"/>
      <c r="BC48" s="1041"/>
      <c r="BD48" s="1041"/>
      <c r="BE48" s="1031"/>
      <c r="BF48" s="1031"/>
      <c r="BG48" s="1031"/>
      <c r="BH48" s="1031"/>
      <c r="BI48" s="1032"/>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x14ac:dyDescent="0.15">
      <c r="A49" s="214">
        <v>22</v>
      </c>
      <c r="B49" s="1036"/>
      <c r="C49" s="1037"/>
      <c r="D49" s="1037"/>
      <c r="E49" s="1037"/>
      <c r="F49" s="1037"/>
      <c r="G49" s="1037"/>
      <c r="H49" s="1037"/>
      <c r="I49" s="1037"/>
      <c r="J49" s="1037"/>
      <c r="K49" s="1037"/>
      <c r="L49" s="1037"/>
      <c r="M49" s="1037"/>
      <c r="N49" s="1037"/>
      <c r="O49" s="1037"/>
      <c r="P49" s="1038"/>
      <c r="Q49" s="1042"/>
      <c r="R49" s="1043"/>
      <c r="S49" s="1043"/>
      <c r="T49" s="1043"/>
      <c r="U49" s="1043"/>
      <c r="V49" s="1043"/>
      <c r="W49" s="1043"/>
      <c r="X49" s="1043"/>
      <c r="Y49" s="1043"/>
      <c r="Z49" s="1043"/>
      <c r="AA49" s="1043"/>
      <c r="AB49" s="1043"/>
      <c r="AC49" s="1043"/>
      <c r="AD49" s="1043"/>
      <c r="AE49" s="1044"/>
      <c r="AF49" s="1018"/>
      <c r="AG49" s="1019"/>
      <c r="AH49" s="1019"/>
      <c r="AI49" s="1019"/>
      <c r="AJ49" s="1020"/>
      <c r="AK49" s="979"/>
      <c r="AL49" s="970"/>
      <c r="AM49" s="970"/>
      <c r="AN49" s="970"/>
      <c r="AO49" s="970"/>
      <c r="AP49" s="970"/>
      <c r="AQ49" s="970"/>
      <c r="AR49" s="970"/>
      <c r="AS49" s="970"/>
      <c r="AT49" s="970"/>
      <c r="AU49" s="970"/>
      <c r="AV49" s="970"/>
      <c r="AW49" s="970"/>
      <c r="AX49" s="970"/>
      <c r="AY49" s="970"/>
      <c r="AZ49" s="1041"/>
      <c r="BA49" s="1041"/>
      <c r="BB49" s="1041"/>
      <c r="BC49" s="1041"/>
      <c r="BD49" s="1041"/>
      <c r="BE49" s="1031"/>
      <c r="BF49" s="1031"/>
      <c r="BG49" s="1031"/>
      <c r="BH49" s="1031"/>
      <c r="BI49" s="1032"/>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x14ac:dyDescent="0.15">
      <c r="A50" s="214">
        <v>23</v>
      </c>
      <c r="B50" s="1036"/>
      <c r="C50" s="1037"/>
      <c r="D50" s="1037"/>
      <c r="E50" s="1037"/>
      <c r="F50" s="1037"/>
      <c r="G50" s="1037"/>
      <c r="H50" s="1037"/>
      <c r="I50" s="1037"/>
      <c r="J50" s="1037"/>
      <c r="K50" s="1037"/>
      <c r="L50" s="1037"/>
      <c r="M50" s="1037"/>
      <c r="N50" s="1037"/>
      <c r="O50" s="1037"/>
      <c r="P50" s="1038"/>
      <c r="Q50" s="1039"/>
      <c r="R50" s="1022"/>
      <c r="S50" s="1022"/>
      <c r="T50" s="1022"/>
      <c r="U50" s="1022"/>
      <c r="V50" s="1022"/>
      <c r="W50" s="1022"/>
      <c r="X50" s="1022"/>
      <c r="Y50" s="1022"/>
      <c r="Z50" s="1022"/>
      <c r="AA50" s="1022"/>
      <c r="AB50" s="1022"/>
      <c r="AC50" s="1022"/>
      <c r="AD50" s="1022"/>
      <c r="AE50" s="1040"/>
      <c r="AF50" s="1018"/>
      <c r="AG50" s="1019"/>
      <c r="AH50" s="1019"/>
      <c r="AI50" s="1019"/>
      <c r="AJ50" s="1020"/>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1031"/>
      <c r="BF50" s="1031"/>
      <c r="BG50" s="1031"/>
      <c r="BH50" s="1031"/>
      <c r="BI50" s="1032"/>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x14ac:dyDescent="0.15">
      <c r="A51" s="214">
        <v>24</v>
      </c>
      <c r="B51" s="1036"/>
      <c r="C51" s="1037"/>
      <c r="D51" s="1037"/>
      <c r="E51" s="1037"/>
      <c r="F51" s="1037"/>
      <c r="G51" s="1037"/>
      <c r="H51" s="1037"/>
      <c r="I51" s="1037"/>
      <c r="J51" s="1037"/>
      <c r="K51" s="1037"/>
      <c r="L51" s="1037"/>
      <c r="M51" s="1037"/>
      <c r="N51" s="1037"/>
      <c r="O51" s="1037"/>
      <c r="P51" s="1038"/>
      <c r="Q51" s="1039"/>
      <c r="R51" s="1022"/>
      <c r="S51" s="1022"/>
      <c r="T51" s="1022"/>
      <c r="U51" s="1022"/>
      <c r="V51" s="1022"/>
      <c r="W51" s="1022"/>
      <c r="X51" s="1022"/>
      <c r="Y51" s="1022"/>
      <c r="Z51" s="1022"/>
      <c r="AA51" s="1022"/>
      <c r="AB51" s="1022"/>
      <c r="AC51" s="1022"/>
      <c r="AD51" s="1022"/>
      <c r="AE51" s="1040"/>
      <c r="AF51" s="1018"/>
      <c r="AG51" s="1019"/>
      <c r="AH51" s="1019"/>
      <c r="AI51" s="1019"/>
      <c r="AJ51" s="1020"/>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1031"/>
      <c r="BF51" s="1031"/>
      <c r="BG51" s="1031"/>
      <c r="BH51" s="1031"/>
      <c r="BI51" s="1032"/>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x14ac:dyDescent="0.15">
      <c r="A52" s="214">
        <v>25</v>
      </c>
      <c r="B52" s="1036"/>
      <c r="C52" s="1037"/>
      <c r="D52" s="1037"/>
      <c r="E52" s="1037"/>
      <c r="F52" s="1037"/>
      <c r="G52" s="1037"/>
      <c r="H52" s="1037"/>
      <c r="I52" s="1037"/>
      <c r="J52" s="1037"/>
      <c r="K52" s="1037"/>
      <c r="L52" s="1037"/>
      <c r="M52" s="1037"/>
      <c r="N52" s="1037"/>
      <c r="O52" s="1037"/>
      <c r="P52" s="1038"/>
      <c r="Q52" s="1039"/>
      <c r="R52" s="1022"/>
      <c r="S52" s="1022"/>
      <c r="T52" s="1022"/>
      <c r="U52" s="1022"/>
      <c r="V52" s="1022"/>
      <c r="W52" s="1022"/>
      <c r="X52" s="1022"/>
      <c r="Y52" s="1022"/>
      <c r="Z52" s="1022"/>
      <c r="AA52" s="1022"/>
      <c r="AB52" s="1022"/>
      <c r="AC52" s="1022"/>
      <c r="AD52" s="1022"/>
      <c r="AE52" s="1040"/>
      <c r="AF52" s="1018"/>
      <c r="AG52" s="1019"/>
      <c r="AH52" s="1019"/>
      <c r="AI52" s="1019"/>
      <c r="AJ52" s="1020"/>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1031"/>
      <c r="BF52" s="1031"/>
      <c r="BG52" s="1031"/>
      <c r="BH52" s="1031"/>
      <c r="BI52" s="1032"/>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x14ac:dyDescent="0.15">
      <c r="A53" s="214">
        <v>26</v>
      </c>
      <c r="B53" s="1036"/>
      <c r="C53" s="1037"/>
      <c r="D53" s="1037"/>
      <c r="E53" s="1037"/>
      <c r="F53" s="1037"/>
      <c r="G53" s="1037"/>
      <c r="H53" s="1037"/>
      <c r="I53" s="1037"/>
      <c r="J53" s="1037"/>
      <c r="K53" s="1037"/>
      <c r="L53" s="1037"/>
      <c r="M53" s="1037"/>
      <c r="N53" s="1037"/>
      <c r="O53" s="1037"/>
      <c r="P53" s="1038"/>
      <c r="Q53" s="1039"/>
      <c r="R53" s="1022"/>
      <c r="S53" s="1022"/>
      <c r="T53" s="1022"/>
      <c r="U53" s="1022"/>
      <c r="V53" s="1022"/>
      <c r="W53" s="1022"/>
      <c r="X53" s="1022"/>
      <c r="Y53" s="1022"/>
      <c r="Z53" s="1022"/>
      <c r="AA53" s="1022"/>
      <c r="AB53" s="1022"/>
      <c r="AC53" s="1022"/>
      <c r="AD53" s="1022"/>
      <c r="AE53" s="1040"/>
      <c r="AF53" s="1018"/>
      <c r="AG53" s="1019"/>
      <c r="AH53" s="1019"/>
      <c r="AI53" s="1019"/>
      <c r="AJ53" s="1020"/>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1031"/>
      <c r="BF53" s="1031"/>
      <c r="BG53" s="1031"/>
      <c r="BH53" s="1031"/>
      <c r="BI53" s="1032"/>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x14ac:dyDescent="0.15">
      <c r="A54" s="214">
        <v>27</v>
      </c>
      <c r="B54" s="1036"/>
      <c r="C54" s="1037"/>
      <c r="D54" s="1037"/>
      <c r="E54" s="1037"/>
      <c r="F54" s="1037"/>
      <c r="G54" s="1037"/>
      <c r="H54" s="1037"/>
      <c r="I54" s="1037"/>
      <c r="J54" s="1037"/>
      <c r="K54" s="1037"/>
      <c r="L54" s="1037"/>
      <c r="M54" s="1037"/>
      <c r="N54" s="1037"/>
      <c r="O54" s="1037"/>
      <c r="P54" s="1038"/>
      <c r="Q54" s="1039"/>
      <c r="R54" s="1022"/>
      <c r="S54" s="1022"/>
      <c r="T54" s="1022"/>
      <c r="U54" s="1022"/>
      <c r="V54" s="1022"/>
      <c r="W54" s="1022"/>
      <c r="X54" s="1022"/>
      <c r="Y54" s="1022"/>
      <c r="Z54" s="1022"/>
      <c r="AA54" s="1022"/>
      <c r="AB54" s="1022"/>
      <c r="AC54" s="1022"/>
      <c r="AD54" s="1022"/>
      <c r="AE54" s="1040"/>
      <c r="AF54" s="1018"/>
      <c r="AG54" s="1019"/>
      <c r="AH54" s="1019"/>
      <c r="AI54" s="1019"/>
      <c r="AJ54" s="1020"/>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1031"/>
      <c r="BF54" s="1031"/>
      <c r="BG54" s="1031"/>
      <c r="BH54" s="1031"/>
      <c r="BI54" s="1032"/>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x14ac:dyDescent="0.15">
      <c r="A55" s="214">
        <v>28</v>
      </c>
      <c r="B55" s="1036"/>
      <c r="C55" s="1037"/>
      <c r="D55" s="1037"/>
      <c r="E55" s="1037"/>
      <c r="F55" s="1037"/>
      <c r="G55" s="1037"/>
      <c r="H55" s="1037"/>
      <c r="I55" s="1037"/>
      <c r="J55" s="1037"/>
      <c r="K55" s="1037"/>
      <c r="L55" s="1037"/>
      <c r="M55" s="1037"/>
      <c r="N55" s="1037"/>
      <c r="O55" s="1037"/>
      <c r="P55" s="1038"/>
      <c r="Q55" s="1039"/>
      <c r="R55" s="1022"/>
      <c r="S55" s="1022"/>
      <c r="T55" s="1022"/>
      <c r="U55" s="1022"/>
      <c r="V55" s="1022"/>
      <c r="W55" s="1022"/>
      <c r="X55" s="1022"/>
      <c r="Y55" s="1022"/>
      <c r="Z55" s="1022"/>
      <c r="AA55" s="1022"/>
      <c r="AB55" s="1022"/>
      <c r="AC55" s="1022"/>
      <c r="AD55" s="1022"/>
      <c r="AE55" s="1040"/>
      <c r="AF55" s="1018"/>
      <c r="AG55" s="1019"/>
      <c r="AH55" s="1019"/>
      <c r="AI55" s="1019"/>
      <c r="AJ55" s="1020"/>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1031"/>
      <c r="BF55" s="1031"/>
      <c r="BG55" s="1031"/>
      <c r="BH55" s="1031"/>
      <c r="BI55" s="1032"/>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x14ac:dyDescent="0.15">
      <c r="A56" s="214">
        <v>29</v>
      </c>
      <c r="B56" s="1036"/>
      <c r="C56" s="1037"/>
      <c r="D56" s="1037"/>
      <c r="E56" s="1037"/>
      <c r="F56" s="1037"/>
      <c r="G56" s="1037"/>
      <c r="H56" s="1037"/>
      <c r="I56" s="1037"/>
      <c r="J56" s="1037"/>
      <c r="K56" s="1037"/>
      <c r="L56" s="1037"/>
      <c r="M56" s="1037"/>
      <c r="N56" s="1037"/>
      <c r="O56" s="1037"/>
      <c r="P56" s="1038"/>
      <c r="Q56" s="1039"/>
      <c r="R56" s="1022"/>
      <c r="S56" s="1022"/>
      <c r="T56" s="1022"/>
      <c r="U56" s="1022"/>
      <c r="V56" s="1022"/>
      <c r="W56" s="1022"/>
      <c r="X56" s="1022"/>
      <c r="Y56" s="1022"/>
      <c r="Z56" s="1022"/>
      <c r="AA56" s="1022"/>
      <c r="AB56" s="1022"/>
      <c r="AC56" s="1022"/>
      <c r="AD56" s="1022"/>
      <c r="AE56" s="1040"/>
      <c r="AF56" s="1018"/>
      <c r="AG56" s="1019"/>
      <c r="AH56" s="1019"/>
      <c r="AI56" s="1019"/>
      <c r="AJ56" s="1020"/>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1031"/>
      <c r="BF56" s="1031"/>
      <c r="BG56" s="1031"/>
      <c r="BH56" s="1031"/>
      <c r="BI56" s="1032"/>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x14ac:dyDescent="0.15">
      <c r="A57" s="214">
        <v>30</v>
      </c>
      <c r="B57" s="1036"/>
      <c r="C57" s="1037"/>
      <c r="D57" s="1037"/>
      <c r="E57" s="1037"/>
      <c r="F57" s="1037"/>
      <c r="G57" s="1037"/>
      <c r="H57" s="1037"/>
      <c r="I57" s="1037"/>
      <c r="J57" s="1037"/>
      <c r="K57" s="1037"/>
      <c r="L57" s="1037"/>
      <c r="M57" s="1037"/>
      <c r="N57" s="1037"/>
      <c r="O57" s="1037"/>
      <c r="P57" s="1038"/>
      <c r="Q57" s="1039"/>
      <c r="R57" s="1022"/>
      <c r="S57" s="1022"/>
      <c r="T57" s="1022"/>
      <c r="U57" s="1022"/>
      <c r="V57" s="1022"/>
      <c r="W57" s="1022"/>
      <c r="X57" s="1022"/>
      <c r="Y57" s="1022"/>
      <c r="Z57" s="1022"/>
      <c r="AA57" s="1022"/>
      <c r="AB57" s="1022"/>
      <c r="AC57" s="1022"/>
      <c r="AD57" s="1022"/>
      <c r="AE57" s="1040"/>
      <c r="AF57" s="1018"/>
      <c r="AG57" s="1019"/>
      <c r="AH57" s="1019"/>
      <c r="AI57" s="1019"/>
      <c r="AJ57" s="1020"/>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1031"/>
      <c r="BF57" s="1031"/>
      <c r="BG57" s="1031"/>
      <c r="BH57" s="1031"/>
      <c r="BI57" s="1032"/>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x14ac:dyDescent="0.15">
      <c r="A58" s="214">
        <v>31</v>
      </c>
      <c r="B58" s="1036"/>
      <c r="C58" s="1037"/>
      <c r="D58" s="1037"/>
      <c r="E58" s="1037"/>
      <c r="F58" s="1037"/>
      <c r="G58" s="1037"/>
      <c r="H58" s="1037"/>
      <c r="I58" s="1037"/>
      <c r="J58" s="1037"/>
      <c r="K58" s="1037"/>
      <c r="L58" s="1037"/>
      <c r="M58" s="1037"/>
      <c r="N58" s="1037"/>
      <c r="O58" s="1037"/>
      <c r="P58" s="1038"/>
      <c r="Q58" s="1039"/>
      <c r="R58" s="1022"/>
      <c r="S58" s="1022"/>
      <c r="T58" s="1022"/>
      <c r="U58" s="1022"/>
      <c r="V58" s="1022"/>
      <c r="W58" s="1022"/>
      <c r="X58" s="1022"/>
      <c r="Y58" s="1022"/>
      <c r="Z58" s="1022"/>
      <c r="AA58" s="1022"/>
      <c r="AB58" s="1022"/>
      <c r="AC58" s="1022"/>
      <c r="AD58" s="1022"/>
      <c r="AE58" s="1040"/>
      <c r="AF58" s="1018"/>
      <c r="AG58" s="1019"/>
      <c r="AH58" s="1019"/>
      <c r="AI58" s="1019"/>
      <c r="AJ58" s="1020"/>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1031"/>
      <c r="BF58" s="1031"/>
      <c r="BG58" s="1031"/>
      <c r="BH58" s="1031"/>
      <c r="BI58" s="1032"/>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x14ac:dyDescent="0.15">
      <c r="A59" s="214">
        <v>32</v>
      </c>
      <c r="B59" s="1036"/>
      <c r="C59" s="1037"/>
      <c r="D59" s="1037"/>
      <c r="E59" s="1037"/>
      <c r="F59" s="1037"/>
      <c r="G59" s="1037"/>
      <c r="H59" s="1037"/>
      <c r="I59" s="1037"/>
      <c r="J59" s="1037"/>
      <c r="K59" s="1037"/>
      <c r="L59" s="1037"/>
      <c r="M59" s="1037"/>
      <c r="N59" s="1037"/>
      <c r="O59" s="1037"/>
      <c r="P59" s="1038"/>
      <c r="Q59" s="1039"/>
      <c r="R59" s="1022"/>
      <c r="S59" s="1022"/>
      <c r="T59" s="1022"/>
      <c r="U59" s="1022"/>
      <c r="V59" s="1022"/>
      <c r="W59" s="1022"/>
      <c r="X59" s="1022"/>
      <c r="Y59" s="1022"/>
      <c r="Z59" s="1022"/>
      <c r="AA59" s="1022"/>
      <c r="AB59" s="1022"/>
      <c r="AC59" s="1022"/>
      <c r="AD59" s="1022"/>
      <c r="AE59" s="1040"/>
      <c r="AF59" s="1018"/>
      <c r="AG59" s="1019"/>
      <c r="AH59" s="1019"/>
      <c r="AI59" s="1019"/>
      <c r="AJ59" s="1020"/>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1031"/>
      <c r="BF59" s="1031"/>
      <c r="BG59" s="1031"/>
      <c r="BH59" s="1031"/>
      <c r="BI59" s="1032"/>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x14ac:dyDescent="0.15">
      <c r="A60" s="214">
        <v>33</v>
      </c>
      <c r="B60" s="1036"/>
      <c r="C60" s="1037"/>
      <c r="D60" s="1037"/>
      <c r="E60" s="1037"/>
      <c r="F60" s="1037"/>
      <c r="G60" s="1037"/>
      <c r="H60" s="1037"/>
      <c r="I60" s="1037"/>
      <c r="J60" s="1037"/>
      <c r="K60" s="1037"/>
      <c r="L60" s="1037"/>
      <c r="M60" s="1037"/>
      <c r="N60" s="1037"/>
      <c r="O60" s="1037"/>
      <c r="P60" s="1038"/>
      <c r="Q60" s="1039"/>
      <c r="R60" s="1022"/>
      <c r="S60" s="1022"/>
      <c r="T60" s="1022"/>
      <c r="U60" s="1022"/>
      <c r="V60" s="1022"/>
      <c r="W60" s="1022"/>
      <c r="X60" s="1022"/>
      <c r="Y60" s="1022"/>
      <c r="Z60" s="1022"/>
      <c r="AA60" s="1022"/>
      <c r="AB60" s="1022"/>
      <c r="AC60" s="1022"/>
      <c r="AD60" s="1022"/>
      <c r="AE60" s="1040"/>
      <c r="AF60" s="1018"/>
      <c r="AG60" s="1019"/>
      <c r="AH60" s="1019"/>
      <c r="AI60" s="1019"/>
      <c r="AJ60" s="1020"/>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1031"/>
      <c r="BF60" s="1031"/>
      <c r="BG60" s="1031"/>
      <c r="BH60" s="1031"/>
      <c r="BI60" s="1032"/>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x14ac:dyDescent="0.2">
      <c r="A61" s="214">
        <v>34</v>
      </c>
      <c r="B61" s="1036"/>
      <c r="C61" s="1037"/>
      <c r="D61" s="1037"/>
      <c r="E61" s="1037"/>
      <c r="F61" s="1037"/>
      <c r="G61" s="1037"/>
      <c r="H61" s="1037"/>
      <c r="I61" s="1037"/>
      <c r="J61" s="1037"/>
      <c r="K61" s="1037"/>
      <c r="L61" s="1037"/>
      <c r="M61" s="1037"/>
      <c r="N61" s="1037"/>
      <c r="O61" s="1037"/>
      <c r="P61" s="1038"/>
      <c r="Q61" s="1039"/>
      <c r="R61" s="1022"/>
      <c r="S61" s="1022"/>
      <c r="T61" s="1022"/>
      <c r="U61" s="1022"/>
      <c r="V61" s="1022"/>
      <c r="W61" s="1022"/>
      <c r="X61" s="1022"/>
      <c r="Y61" s="1022"/>
      <c r="Z61" s="1022"/>
      <c r="AA61" s="1022"/>
      <c r="AB61" s="1022"/>
      <c r="AC61" s="1022"/>
      <c r="AD61" s="1022"/>
      <c r="AE61" s="1040"/>
      <c r="AF61" s="1018"/>
      <c r="AG61" s="1019"/>
      <c r="AH61" s="1019"/>
      <c r="AI61" s="1019"/>
      <c r="AJ61" s="1020"/>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1031"/>
      <c r="BF61" s="1031"/>
      <c r="BG61" s="1031"/>
      <c r="BH61" s="1031"/>
      <c r="BI61" s="1032"/>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x14ac:dyDescent="0.15">
      <c r="A62" s="214">
        <v>35</v>
      </c>
      <c r="B62" s="1036"/>
      <c r="C62" s="1037"/>
      <c r="D62" s="1037"/>
      <c r="E62" s="1037"/>
      <c r="F62" s="1037"/>
      <c r="G62" s="1037"/>
      <c r="H62" s="1037"/>
      <c r="I62" s="1037"/>
      <c r="J62" s="1037"/>
      <c r="K62" s="1037"/>
      <c r="L62" s="1037"/>
      <c r="M62" s="1037"/>
      <c r="N62" s="1037"/>
      <c r="O62" s="1037"/>
      <c r="P62" s="1038"/>
      <c r="Q62" s="1039"/>
      <c r="R62" s="1022"/>
      <c r="S62" s="1022"/>
      <c r="T62" s="1022"/>
      <c r="U62" s="1022"/>
      <c r="V62" s="1022"/>
      <c r="W62" s="1022"/>
      <c r="X62" s="1022"/>
      <c r="Y62" s="1022"/>
      <c r="Z62" s="1022"/>
      <c r="AA62" s="1022"/>
      <c r="AB62" s="1022"/>
      <c r="AC62" s="1022"/>
      <c r="AD62" s="1022"/>
      <c r="AE62" s="1040"/>
      <c r="AF62" s="1018"/>
      <c r="AG62" s="1019"/>
      <c r="AH62" s="1019"/>
      <c r="AI62" s="1019"/>
      <c r="AJ62" s="1020"/>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1031"/>
      <c r="BF62" s="1031"/>
      <c r="BG62" s="1031"/>
      <c r="BH62" s="1031"/>
      <c r="BI62" s="1032"/>
      <c r="BJ62" s="1033" t="s">
        <v>389</v>
      </c>
      <c r="BK62" s="1034"/>
      <c r="BL62" s="1034"/>
      <c r="BM62" s="1034"/>
      <c r="BN62" s="1035"/>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x14ac:dyDescent="0.2">
      <c r="A63" s="217" t="s">
        <v>370</v>
      </c>
      <c r="B63" s="943" t="s">
        <v>390</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7"/>
      <c r="AF63" s="1028">
        <v>72</v>
      </c>
      <c r="AG63" s="958"/>
      <c r="AH63" s="958"/>
      <c r="AI63" s="958"/>
      <c r="AJ63" s="1029"/>
      <c r="AK63" s="1030"/>
      <c r="AL63" s="962"/>
      <c r="AM63" s="962"/>
      <c r="AN63" s="962"/>
      <c r="AO63" s="962"/>
      <c r="AP63" s="958">
        <v>224</v>
      </c>
      <c r="AQ63" s="958"/>
      <c r="AR63" s="958"/>
      <c r="AS63" s="958"/>
      <c r="AT63" s="958"/>
      <c r="AU63" s="958">
        <v>224</v>
      </c>
      <c r="AV63" s="958"/>
      <c r="AW63" s="958"/>
      <c r="AX63" s="958"/>
      <c r="AY63" s="958"/>
      <c r="AZ63" s="1024"/>
      <c r="BA63" s="1024"/>
      <c r="BB63" s="1024"/>
      <c r="BC63" s="1024"/>
      <c r="BD63" s="1024"/>
      <c r="BE63" s="959"/>
      <c r="BF63" s="959"/>
      <c r="BG63" s="959"/>
      <c r="BH63" s="959"/>
      <c r="BI63" s="960"/>
      <c r="BJ63" s="1025" t="s">
        <v>113</v>
      </c>
      <c r="BK63" s="950"/>
      <c r="BL63" s="950"/>
      <c r="BM63" s="950"/>
      <c r="BN63" s="1026"/>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x14ac:dyDescent="0.2">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x14ac:dyDescent="0.15">
      <c r="A66" s="994" t="s">
        <v>392</v>
      </c>
      <c r="B66" s="995"/>
      <c r="C66" s="995"/>
      <c r="D66" s="995"/>
      <c r="E66" s="995"/>
      <c r="F66" s="995"/>
      <c r="G66" s="995"/>
      <c r="H66" s="995"/>
      <c r="I66" s="995"/>
      <c r="J66" s="995"/>
      <c r="K66" s="995"/>
      <c r="L66" s="995"/>
      <c r="M66" s="995"/>
      <c r="N66" s="995"/>
      <c r="O66" s="995"/>
      <c r="P66" s="996"/>
      <c r="Q66" s="1000" t="s">
        <v>374</v>
      </c>
      <c r="R66" s="1001"/>
      <c r="S66" s="1001"/>
      <c r="T66" s="1001"/>
      <c r="U66" s="1002"/>
      <c r="V66" s="1000" t="s">
        <v>375</v>
      </c>
      <c r="W66" s="1001"/>
      <c r="X66" s="1001"/>
      <c r="Y66" s="1001"/>
      <c r="Z66" s="1002"/>
      <c r="AA66" s="1000" t="s">
        <v>376</v>
      </c>
      <c r="AB66" s="1001"/>
      <c r="AC66" s="1001"/>
      <c r="AD66" s="1001"/>
      <c r="AE66" s="1002"/>
      <c r="AF66" s="1006" t="s">
        <v>377</v>
      </c>
      <c r="AG66" s="1007"/>
      <c r="AH66" s="1007"/>
      <c r="AI66" s="1007"/>
      <c r="AJ66" s="1008"/>
      <c r="AK66" s="1000" t="s">
        <v>378</v>
      </c>
      <c r="AL66" s="995"/>
      <c r="AM66" s="995"/>
      <c r="AN66" s="995"/>
      <c r="AO66" s="996"/>
      <c r="AP66" s="1000" t="s">
        <v>379</v>
      </c>
      <c r="AQ66" s="1001"/>
      <c r="AR66" s="1001"/>
      <c r="AS66" s="1001"/>
      <c r="AT66" s="1002"/>
      <c r="AU66" s="1000" t="s">
        <v>393</v>
      </c>
      <c r="AV66" s="1001"/>
      <c r="AW66" s="1001"/>
      <c r="AX66" s="1001"/>
      <c r="AY66" s="1002"/>
      <c r="AZ66" s="1000" t="s">
        <v>358</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x14ac:dyDescent="0.2">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x14ac:dyDescent="0.15">
      <c r="A68" s="211">
        <v>1</v>
      </c>
      <c r="B68" s="984" t="s">
        <v>539</v>
      </c>
      <c r="C68" s="985"/>
      <c r="D68" s="985"/>
      <c r="E68" s="985"/>
      <c r="F68" s="985"/>
      <c r="G68" s="985"/>
      <c r="H68" s="985"/>
      <c r="I68" s="985"/>
      <c r="J68" s="985"/>
      <c r="K68" s="985"/>
      <c r="L68" s="985"/>
      <c r="M68" s="985"/>
      <c r="N68" s="985"/>
      <c r="O68" s="985"/>
      <c r="P68" s="986"/>
      <c r="Q68" s="987">
        <v>3</v>
      </c>
      <c r="R68" s="981"/>
      <c r="S68" s="981"/>
      <c r="T68" s="981"/>
      <c r="U68" s="981"/>
      <c r="V68" s="981">
        <v>3</v>
      </c>
      <c r="W68" s="981"/>
      <c r="X68" s="981"/>
      <c r="Y68" s="981"/>
      <c r="Z68" s="981"/>
      <c r="AA68" s="981">
        <v>0</v>
      </c>
      <c r="AB68" s="981"/>
      <c r="AC68" s="981"/>
      <c r="AD68" s="981"/>
      <c r="AE68" s="981"/>
      <c r="AF68" s="981">
        <v>0</v>
      </c>
      <c r="AG68" s="981"/>
      <c r="AH68" s="981"/>
      <c r="AI68" s="981"/>
      <c r="AJ68" s="981"/>
      <c r="AK68" s="981" t="s">
        <v>548</v>
      </c>
      <c r="AL68" s="981"/>
      <c r="AM68" s="981"/>
      <c r="AN68" s="981"/>
      <c r="AO68" s="981"/>
      <c r="AP68" s="981" t="s">
        <v>552</v>
      </c>
      <c r="AQ68" s="981"/>
      <c r="AR68" s="981"/>
      <c r="AS68" s="981"/>
      <c r="AT68" s="981"/>
      <c r="AU68" s="981" t="s">
        <v>548</v>
      </c>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x14ac:dyDescent="0.15">
      <c r="A69" s="214">
        <v>2</v>
      </c>
      <c r="B69" s="973" t="s">
        <v>540</v>
      </c>
      <c r="C69" s="974"/>
      <c r="D69" s="974"/>
      <c r="E69" s="974"/>
      <c r="F69" s="974"/>
      <c r="G69" s="974"/>
      <c r="H69" s="974"/>
      <c r="I69" s="974"/>
      <c r="J69" s="974"/>
      <c r="K69" s="974"/>
      <c r="L69" s="974"/>
      <c r="M69" s="974"/>
      <c r="N69" s="974"/>
      <c r="O69" s="974"/>
      <c r="P69" s="975"/>
      <c r="Q69" s="976">
        <v>31</v>
      </c>
      <c r="R69" s="970"/>
      <c r="S69" s="970"/>
      <c r="T69" s="970"/>
      <c r="U69" s="970"/>
      <c r="V69" s="970">
        <v>28</v>
      </c>
      <c r="W69" s="970"/>
      <c r="X69" s="970"/>
      <c r="Y69" s="970"/>
      <c r="Z69" s="970"/>
      <c r="AA69" s="970">
        <v>4</v>
      </c>
      <c r="AB69" s="970"/>
      <c r="AC69" s="970"/>
      <c r="AD69" s="970"/>
      <c r="AE69" s="970"/>
      <c r="AF69" s="970">
        <v>4</v>
      </c>
      <c r="AG69" s="970"/>
      <c r="AH69" s="970"/>
      <c r="AI69" s="970"/>
      <c r="AJ69" s="970"/>
      <c r="AK69" s="970">
        <v>23</v>
      </c>
      <c r="AL69" s="970"/>
      <c r="AM69" s="970"/>
      <c r="AN69" s="970"/>
      <c r="AO69" s="970"/>
      <c r="AP69" s="970" t="s">
        <v>548</v>
      </c>
      <c r="AQ69" s="970"/>
      <c r="AR69" s="970"/>
      <c r="AS69" s="970"/>
      <c r="AT69" s="970"/>
      <c r="AU69" s="970" t="s">
        <v>552</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x14ac:dyDescent="0.15">
      <c r="A70" s="214">
        <v>3</v>
      </c>
      <c r="B70" s="973" t="s">
        <v>541</v>
      </c>
      <c r="C70" s="974"/>
      <c r="D70" s="974"/>
      <c r="E70" s="974"/>
      <c r="F70" s="974"/>
      <c r="G70" s="974"/>
      <c r="H70" s="974"/>
      <c r="I70" s="974"/>
      <c r="J70" s="974"/>
      <c r="K70" s="974"/>
      <c r="L70" s="974"/>
      <c r="M70" s="974"/>
      <c r="N70" s="974"/>
      <c r="O70" s="974"/>
      <c r="P70" s="975"/>
      <c r="Q70" s="976">
        <v>201</v>
      </c>
      <c r="R70" s="970"/>
      <c r="S70" s="970"/>
      <c r="T70" s="970"/>
      <c r="U70" s="970"/>
      <c r="V70" s="970">
        <v>190</v>
      </c>
      <c r="W70" s="970"/>
      <c r="X70" s="970"/>
      <c r="Y70" s="970"/>
      <c r="Z70" s="970"/>
      <c r="AA70" s="970">
        <v>11</v>
      </c>
      <c r="AB70" s="970"/>
      <c r="AC70" s="970"/>
      <c r="AD70" s="970"/>
      <c r="AE70" s="970"/>
      <c r="AF70" s="970">
        <v>11</v>
      </c>
      <c r="AG70" s="970"/>
      <c r="AH70" s="970"/>
      <c r="AI70" s="970"/>
      <c r="AJ70" s="970"/>
      <c r="AK70" s="970" t="s">
        <v>551</v>
      </c>
      <c r="AL70" s="970"/>
      <c r="AM70" s="970"/>
      <c r="AN70" s="970"/>
      <c r="AO70" s="970"/>
      <c r="AP70" s="970">
        <v>51</v>
      </c>
      <c r="AQ70" s="970"/>
      <c r="AR70" s="970"/>
      <c r="AS70" s="970"/>
      <c r="AT70" s="970"/>
      <c r="AU70" s="970">
        <v>9</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x14ac:dyDescent="0.15">
      <c r="A71" s="214">
        <v>4</v>
      </c>
      <c r="B71" s="973" t="s">
        <v>542</v>
      </c>
      <c r="C71" s="974"/>
      <c r="D71" s="974"/>
      <c r="E71" s="974"/>
      <c r="F71" s="974"/>
      <c r="G71" s="974"/>
      <c r="H71" s="974"/>
      <c r="I71" s="974"/>
      <c r="J71" s="974"/>
      <c r="K71" s="974"/>
      <c r="L71" s="974"/>
      <c r="M71" s="974"/>
      <c r="N71" s="974"/>
      <c r="O71" s="974"/>
      <c r="P71" s="975"/>
      <c r="Q71" s="976">
        <v>2321</v>
      </c>
      <c r="R71" s="970"/>
      <c r="S71" s="970"/>
      <c r="T71" s="970"/>
      <c r="U71" s="970"/>
      <c r="V71" s="970">
        <v>2005</v>
      </c>
      <c r="W71" s="970"/>
      <c r="X71" s="970"/>
      <c r="Y71" s="970"/>
      <c r="Z71" s="970"/>
      <c r="AA71" s="970">
        <v>316</v>
      </c>
      <c r="AB71" s="970"/>
      <c r="AC71" s="970"/>
      <c r="AD71" s="970"/>
      <c r="AE71" s="970"/>
      <c r="AF71" s="970">
        <v>316</v>
      </c>
      <c r="AG71" s="970"/>
      <c r="AH71" s="970"/>
      <c r="AI71" s="970"/>
      <c r="AJ71" s="970"/>
      <c r="AK71" s="970">
        <v>2</v>
      </c>
      <c r="AL71" s="970"/>
      <c r="AM71" s="970"/>
      <c r="AN71" s="970"/>
      <c r="AO71" s="970"/>
      <c r="AP71" s="970" t="s">
        <v>551</v>
      </c>
      <c r="AQ71" s="970"/>
      <c r="AR71" s="970"/>
      <c r="AS71" s="970"/>
      <c r="AT71" s="970"/>
      <c r="AU71" s="970" t="s">
        <v>548</v>
      </c>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x14ac:dyDescent="0.15">
      <c r="A72" s="214">
        <v>5</v>
      </c>
      <c r="B72" s="973" t="s">
        <v>543</v>
      </c>
      <c r="C72" s="974"/>
      <c r="D72" s="974"/>
      <c r="E72" s="974"/>
      <c r="F72" s="974"/>
      <c r="G72" s="974"/>
      <c r="H72" s="974"/>
      <c r="I72" s="974"/>
      <c r="J72" s="974"/>
      <c r="K72" s="974"/>
      <c r="L72" s="974"/>
      <c r="M72" s="974"/>
      <c r="N72" s="974"/>
      <c r="O72" s="974"/>
      <c r="P72" s="975"/>
      <c r="Q72" s="976">
        <v>22</v>
      </c>
      <c r="R72" s="970"/>
      <c r="S72" s="970"/>
      <c r="T72" s="970"/>
      <c r="U72" s="970"/>
      <c r="V72" s="970">
        <v>21</v>
      </c>
      <c r="W72" s="970"/>
      <c r="X72" s="970"/>
      <c r="Y72" s="970"/>
      <c r="Z72" s="970"/>
      <c r="AA72" s="970">
        <v>1</v>
      </c>
      <c r="AB72" s="970"/>
      <c r="AC72" s="970"/>
      <c r="AD72" s="970"/>
      <c r="AE72" s="970"/>
      <c r="AF72" s="970">
        <v>1</v>
      </c>
      <c r="AG72" s="970"/>
      <c r="AH72" s="970"/>
      <c r="AI72" s="970"/>
      <c r="AJ72" s="970"/>
      <c r="AK72" s="970" t="s">
        <v>548</v>
      </c>
      <c r="AL72" s="970"/>
      <c r="AM72" s="970"/>
      <c r="AN72" s="970"/>
      <c r="AO72" s="970"/>
      <c r="AP72" s="970" t="s">
        <v>549</v>
      </c>
      <c r="AQ72" s="970"/>
      <c r="AR72" s="970"/>
      <c r="AS72" s="970"/>
      <c r="AT72" s="970"/>
      <c r="AU72" s="970" t="s">
        <v>550</v>
      </c>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x14ac:dyDescent="0.15">
      <c r="A73" s="214">
        <v>6</v>
      </c>
      <c r="B73" s="973" t="s">
        <v>544</v>
      </c>
      <c r="C73" s="974"/>
      <c r="D73" s="974"/>
      <c r="E73" s="974"/>
      <c r="F73" s="974"/>
      <c r="G73" s="974"/>
      <c r="H73" s="974"/>
      <c r="I73" s="974"/>
      <c r="J73" s="974"/>
      <c r="K73" s="974"/>
      <c r="L73" s="974"/>
      <c r="M73" s="974"/>
      <c r="N73" s="974"/>
      <c r="O73" s="974"/>
      <c r="P73" s="975"/>
      <c r="Q73" s="976">
        <v>27</v>
      </c>
      <c r="R73" s="970"/>
      <c r="S73" s="970"/>
      <c r="T73" s="970"/>
      <c r="U73" s="970"/>
      <c r="V73" s="970">
        <v>24</v>
      </c>
      <c r="W73" s="970"/>
      <c r="X73" s="970"/>
      <c r="Y73" s="970"/>
      <c r="Z73" s="970"/>
      <c r="AA73" s="970">
        <v>2</v>
      </c>
      <c r="AB73" s="970"/>
      <c r="AC73" s="970"/>
      <c r="AD73" s="970"/>
      <c r="AE73" s="970"/>
      <c r="AF73" s="970">
        <v>2</v>
      </c>
      <c r="AG73" s="970"/>
      <c r="AH73" s="970"/>
      <c r="AI73" s="970"/>
      <c r="AJ73" s="970"/>
      <c r="AK73" s="970" t="s">
        <v>548</v>
      </c>
      <c r="AL73" s="970"/>
      <c r="AM73" s="970"/>
      <c r="AN73" s="970"/>
      <c r="AO73" s="970"/>
      <c r="AP73" s="970" t="s">
        <v>549</v>
      </c>
      <c r="AQ73" s="970"/>
      <c r="AR73" s="970"/>
      <c r="AS73" s="970"/>
      <c r="AT73" s="970"/>
      <c r="AU73" s="970" t="s">
        <v>550</v>
      </c>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x14ac:dyDescent="0.15">
      <c r="A74" s="214">
        <v>7</v>
      </c>
      <c r="B74" s="973" t="s">
        <v>545</v>
      </c>
      <c r="C74" s="974"/>
      <c r="D74" s="974"/>
      <c r="E74" s="974"/>
      <c r="F74" s="974"/>
      <c r="G74" s="974"/>
      <c r="H74" s="974"/>
      <c r="I74" s="974"/>
      <c r="J74" s="974"/>
      <c r="K74" s="974"/>
      <c r="L74" s="974"/>
      <c r="M74" s="974"/>
      <c r="N74" s="974"/>
      <c r="O74" s="974"/>
      <c r="P74" s="975"/>
      <c r="Q74" s="976">
        <v>591</v>
      </c>
      <c r="R74" s="970"/>
      <c r="S74" s="970"/>
      <c r="T74" s="970"/>
      <c r="U74" s="970"/>
      <c r="V74" s="970">
        <v>558</v>
      </c>
      <c r="W74" s="970"/>
      <c r="X74" s="970"/>
      <c r="Y74" s="970"/>
      <c r="Z74" s="970"/>
      <c r="AA74" s="970">
        <v>33</v>
      </c>
      <c r="AB74" s="970"/>
      <c r="AC74" s="970"/>
      <c r="AD74" s="970"/>
      <c r="AE74" s="970"/>
      <c r="AF74" s="970">
        <v>33</v>
      </c>
      <c r="AG74" s="970"/>
      <c r="AH74" s="970"/>
      <c r="AI74" s="970"/>
      <c r="AJ74" s="970"/>
      <c r="AK74" s="970" t="s">
        <v>548</v>
      </c>
      <c r="AL74" s="970"/>
      <c r="AM74" s="970"/>
      <c r="AN74" s="970"/>
      <c r="AO74" s="970"/>
      <c r="AP74" s="970">
        <v>651</v>
      </c>
      <c r="AQ74" s="970"/>
      <c r="AR74" s="970"/>
      <c r="AS74" s="970"/>
      <c r="AT74" s="970"/>
      <c r="AU74" s="970">
        <v>33</v>
      </c>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x14ac:dyDescent="0.15">
      <c r="A75" s="214">
        <v>8</v>
      </c>
      <c r="B75" s="973" t="s">
        <v>546</v>
      </c>
      <c r="C75" s="974"/>
      <c r="D75" s="974"/>
      <c r="E75" s="974"/>
      <c r="F75" s="974"/>
      <c r="G75" s="974"/>
      <c r="H75" s="974"/>
      <c r="I75" s="974"/>
      <c r="J75" s="974"/>
      <c r="K75" s="974"/>
      <c r="L75" s="974"/>
      <c r="M75" s="974"/>
      <c r="N75" s="974"/>
      <c r="O75" s="974"/>
      <c r="P75" s="975"/>
      <c r="Q75" s="977">
        <v>202</v>
      </c>
      <c r="R75" s="978"/>
      <c r="S75" s="978"/>
      <c r="T75" s="978"/>
      <c r="U75" s="979"/>
      <c r="V75" s="980">
        <v>195</v>
      </c>
      <c r="W75" s="978"/>
      <c r="X75" s="978"/>
      <c r="Y75" s="978"/>
      <c r="Z75" s="979"/>
      <c r="AA75" s="980">
        <v>7</v>
      </c>
      <c r="AB75" s="978"/>
      <c r="AC75" s="978"/>
      <c r="AD75" s="978"/>
      <c r="AE75" s="979"/>
      <c r="AF75" s="980">
        <v>7</v>
      </c>
      <c r="AG75" s="978"/>
      <c r="AH75" s="978"/>
      <c r="AI75" s="978"/>
      <c r="AJ75" s="979"/>
      <c r="AK75" s="980">
        <v>5</v>
      </c>
      <c r="AL75" s="978"/>
      <c r="AM75" s="978"/>
      <c r="AN75" s="978"/>
      <c r="AO75" s="979"/>
      <c r="AP75" s="980" t="s">
        <v>548</v>
      </c>
      <c r="AQ75" s="978"/>
      <c r="AR75" s="978"/>
      <c r="AS75" s="978"/>
      <c r="AT75" s="979"/>
      <c r="AU75" s="980" t="s">
        <v>548</v>
      </c>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x14ac:dyDescent="0.15">
      <c r="A76" s="214">
        <v>9</v>
      </c>
      <c r="B76" s="973" t="s">
        <v>547</v>
      </c>
      <c r="C76" s="974"/>
      <c r="D76" s="974"/>
      <c r="E76" s="974"/>
      <c r="F76" s="974"/>
      <c r="G76" s="974"/>
      <c r="H76" s="974"/>
      <c r="I76" s="974"/>
      <c r="J76" s="974"/>
      <c r="K76" s="974"/>
      <c r="L76" s="974"/>
      <c r="M76" s="974"/>
      <c r="N76" s="974"/>
      <c r="O76" s="974"/>
      <c r="P76" s="975"/>
      <c r="Q76" s="977">
        <v>157349</v>
      </c>
      <c r="R76" s="978"/>
      <c r="S76" s="978"/>
      <c r="T76" s="978"/>
      <c r="U76" s="979"/>
      <c r="V76" s="980">
        <v>150615</v>
      </c>
      <c r="W76" s="978"/>
      <c r="X76" s="978"/>
      <c r="Y76" s="978"/>
      <c r="Z76" s="979"/>
      <c r="AA76" s="980">
        <v>6733</v>
      </c>
      <c r="AB76" s="978"/>
      <c r="AC76" s="978"/>
      <c r="AD76" s="978"/>
      <c r="AE76" s="979"/>
      <c r="AF76" s="980">
        <v>6733</v>
      </c>
      <c r="AG76" s="978"/>
      <c r="AH76" s="978"/>
      <c r="AI76" s="978"/>
      <c r="AJ76" s="979"/>
      <c r="AK76" s="980">
        <v>1066</v>
      </c>
      <c r="AL76" s="978"/>
      <c r="AM76" s="978"/>
      <c r="AN76" s="978"/>
      <c r="AO76" s="979"/>
      <c r="AP76" s="980" t="s">
        <v>548</v>
      </c>
      <c r="AQ76" s="978"/>
      <c r="AR76" s="978"/>
      <c r="AS76" s="978"/>
      <c r="AT76" s="979"/>
      <c r="AU76" s="980" t="s">
        <v>548</v>
      </c>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x14ac:dyDescent="0.15">
      <c r="A77" s="214">
        <v>10</v>
      </c>
      <c r="B77" s="973"/>
      <c r="C77" s="974"/>
      <c r="D77" s="974"/>
      <c r="E77" s="974"/>
      <c r="F77" s="974"/>
      <c r="G77" s="974"/>
      <c r="H77" s="974"/>
      <c r="I77" s="974"/>
      <c r="J77" s="974"/>
      <c r="K77" s="974"/>
      <c r="L77" s="974"/>
      <c r="M77" s="974"/>
      <c r="N77" s="974"/>
      <c r="O77" s="974"/>
      <c r="P77" s="975"/>
      <c r="Q77" s="977"/>
      <c r="R77" s="978"/>
      <c r="S77" s="978"/>
      <c r="T77" s="978"/>
      <c r="U77" s="979"/>
      <c r="V77" s="980"/>
      <c r="W77" s="978"/>
      <c r="X77" s="978"/>
      <c r="Y77" s="978"/>
      <c r="Z77" s="979"/>
      <c r="AA77" s="980"/>
      <c r="AB77" s="978"/>
      <c r="AC77" s="978"/>
      <c r="AD77" s="978"/>
      <c r="AE77" s="979"/>
      <c r="AF77" s="980"/>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x14ac:dyDescent="0.15">
      <c r="A78" s="214">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x14ac:dyDescent="0.15">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x14ac:dyDescent="0.15">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x14ac:dyDescent="0.15">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x14ac:dyDescent="0.15">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x14ac:dyDescent="0.15">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x14ac:dyDescent="0.15">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x14ac:dyDescent="0.15">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x14ac:dyDescent="0.15">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x14ac:dyDescent="0.15">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x14ac:dyDescent="0.2">
      <c r="A88" s="217" t="s">
        <v>370</v>
      </c>
      <c r="B88" s="943" t="s">
        <v>394</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7107</v>
      </c>
      <c r="AG88" s="958"/>
      <c r="AH88" s="958"/>
      <c r="AI88" s="958"/>
      <c r="AJ88" s="958"/>
      <c r="AK88" s="962"/>
      <c r="AL88" s="962"/>
      <c r="AM88" s="962"/>
      <c r="AN88" s="962"/>
      <c r="AO88" s="962"/>
      <c r="AP88" s="958">
        <v>702</v>
      </c>
      <c r="AQ88" s="958"/>
      <c r="AR88" s="958"/>
      <c r="AS88" s="958"/>
      <c r="AT88" s="958"/>
      <c r="AU88" s="958">
        <v>42</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43" t="s">
        <v>395</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v>1034</v>
      </c>
      <c r="CS102" s="950"/>
      <c r="CT102" s="950"/>
      <c r="CU102" s="950"/>
      <c r="CV102" s="951"/>
      <c r="CW102" s="949">
        <v>33</v>
      </c>
      <c r="CX102" s="950"/>
      <c r="CY102" s="950"/>
      <c r="CZ102" s="950"/>
      <c r="DA102" s="951"/>
      <c r="DB102" s="949" t="s">
        <v>548</v>
      </c>
      <c r="DC102" s="950"/>
      <c r="DD102" s="950"/>
      <c r="DE102" s="950"/>
      <c r="DF102" s="951"/>
      <c r="DG102" s="949" t="s">
        <v>551</v>
      </c>
      <c r="DH102" s="950"/>
      <c r="DI102" s="950"/>
      <c r="DJ102" s="950"/>
      <c r="DK102" s="951"/>
      <c r="DL102" s="949" t="s">
        <v>548</v>
      </c>
      <c r="DM102" s="950"/>
      <c r="DN102" s="950"/>
      <c r="DO102" s="950"/>
      <c r="DP102" s="951"/>
      <c r="DQ102" s="949" t="s">
        <v>551</v>
      </c>
      <c r="DR102" s="950"/>
      <c r="DS102" s="950"/>
      <c r="DT102" s="950"/>
      <c r="DU102" s="951"/>
      <c r="DV102" s="932"/>
      <c r="DW102" s="933"/>
      <c r="DX102" s="933"/>
      <c r="DY102" s="933"/>
      <c r="DZ102" s="93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396</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397</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37" t="s">
        <v>400</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401</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x14ac:dyDescent="0.15">
      <c r="A109" s="892" t="s">
        <v>402</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403</v>
      </c>
      <c r="AB109" s="893"/>
      <c r="AC109" s="893"/>
      <c r="AD109" s="893"/>
      <c r="AE109" s="894"/>
      <c r="AF109" s="895" t="s">
        <v>290</v>
      </c>
      <c r="AG109" s="893"/>
      <c r="AH109" s="893"/>
      <c r="AI109" s="893"/>
      <c r="AJ109" s="894"/>
      <c r="AK109" s="895" t="s">
        <v>289</v>
      </c>
      <c r="AL109" s="893"/>
      <c r="AM109" s="893"/>
      <c r="AN109" s="893"/>
      <c r="AO109" s="894"/>
      <c r="AP109" s="895" t="s">
        <v>404</v>
      </c>
      <c r="AQ109" s="893"/>
      <c r="AR109" s="893"/>
      <c r="AS109" s="893"/>
      <c r="AT109" s="924"/>
      <c r="AU109" s="892" t="s">
        <v>402</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403</v>
      </c>
      <c r="BR109" s="893"/>
      <c r="BS109" s="893"/>
      <c r="BT109" s="893"/>
      <c r="BU109" s="894"/>
      <c r="BV109" s="895" t="s">
        <v>290</v>
      </c>
      <c r="BW109" s="893"/>
      <c r="BX109" s="893"/>
      <c r="BY109" s="893"/>
      <c r="BZ109" s="894"/>
      <c r="CA109" s="895" t="s">
        <v>289</v>
      </c>
      <c r="CB109" s="893"/>
      <c r="CC109" s="893"/>
      <c r="CD109" s="893"/>
      <c r="CE109" s="894"/>
      <c r="CF109" s="931" t="s">
        <v>404</v>
      </c>
      <c r="CG109" s="931"/>
      <c r="CH109" s="931"/>
      <c r="CI109" s="931"/>
      <c r="CJ109" s="931"/>
      <c r="CK109" s="895" t="s">
        <v>405</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403</v>
      </c>
      <c r="DH109" s="893"/>
      <c r="DI109" s="893"/>
      <c r="DJ109" s="893"/>
      <c r="DK109" s="894"/>
      <c r="DL109" s="895" t="s">
        <v>290</v>
      </c>
      <c r="DM109" s="893"/>
      <c r="DN109" s="893"/>
      <c r="DO109" s="893"/>
      <c r="DP109" s="894"/>
      <c r="DQ109" s="895" t="s">
        <v>289</v>
      </c>
      <c r="DR109" s="893"/>
      <c r="DS109" s="893"/>
      <c r="DT109" s="893"/>
      <c r="DU109" s="894"/>
      <c r="DV109" s="895" t="s">
        <v>404</v>
      </c>
      <c r="DW109" s="893"/>
      <c r="DX109" s="893"/>
      <c r="DY109" s="893"/>
      <c r="DZ109" s="924"/>
    </row>
    <row r="110" spans="1:131" s="199" customFormat="1" ht="26.25" customHeight="1" x14ac:dyDescent="0.15">
      <c r="A110" s="795" t="s">
        <v>406</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442614</v>
      </c>
      <c r="AB110" s="886"/>
      <c r="AC110" s="886"/>
      <c r="AD110" s="886"/>
      <c r="AE110" s="887"/>
      <c r="AF110" s="888">
        <v>417114</v>
      </c>
      <c r="AG110" s="886"/>
      <c r="AH110" s="886"/>
      <c r="AI110" s="886"/>
      <c r="AJ110" s="887"/>
      <c r="AK110" s="888">
        <v>390989</v>
      </c>
      <c r="AL110" s="886"/>
      <c r="AM110" s="886"/>
      <c r="AN110" s="886"/>
      <c r="AO110" s="887"/>
      <c r="AP110" s="889">
        <v>23.2</v>
      </c>
      <c r="AQ110" s="890"/>
      <c r="AR110" s="890"/>
      <c r="AS110" s="890"/>
      <c r="AT110" s="891"/>
      <c r="AU110" s="925" t="s">
        <v>61</v>
      </c>
      <c r="AV110" s="926"/>
      <c r="AW110" s="926"/>
      <c r="AX110" s="926"/>
      <c r="AY110" s="926"/>
      <c r="AZ110" s="851" t="s">
        <v>407</v>
      </c>
      <c r="BA110" s="796"/>
      <c r="BB110" s="796"/>
      <c r="BC110" s="796"/>
      <c r="BD110" s="796"/>
      <c r="BE110" s="796"/>
      <c r="BF110" s="796"/>
      <c r="BG110" s="796"/>
      <c r="BH110" s="796"/>
      <c r="BI110" s="796"/>
      <c r="BJ110" s="796"/>
      <c r="BK110" s="796"/>
      <c r="BL110" s="796"/>
      <c r="BM110" s="796"/>
      <c r="BN110" s="796"/>
      <c r="BO110" s="796"/>
      <c r="BP110" s="797"/>
      <c r="BQ110" s="852">
        <v>2920313</v>
      </c>
      <c r="BR110" s="833"/>
      <c r="BS110" s="833"/>
      <c r="BT110" s="833"/>
      <c r="BU110" s="833"/>
      <c r="BV110" s="833">
        <v>2946286</v>
      </c>
      <c r="BW110" s="833"/>
      <c r="BX110" s="833"/>
      <c r="BY110" s="833"/>
      <c r="BZ110" s="833"/>
      <c r="CA110" s="833">
        <v>2863754</v>
      </c>
      <c r="CB110" s="833"/>
      <c r="CC110" s="833"/>
      <c r="CD110" s="833"/>
      <c r="CE110" s="833"/>
      <c r="CF110" s="857">
        <v>169.6</v>
      </c>
      <c r="CG110" s="858"/>
      <c r="CH110" s="858"/>
      <c r="CI110" s="858"/>
      <c r="CJ110" s="858"/>
      <c r="CK110" s="921" t="s">
        <v>408</v>
      </c>
      <c r="CL110" s="807"/>
      <c r="CM110" s="882" t="s">
        <v>409</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113</v>
      </c>
      <c r="DH110" s="833"/>
      <c r="DI110" s="833"/>
      <c r="DJ110" s="833"/>
      <c r="DK110" s="833"/>
      <c r="DL110" s="833" t="s">
        <v>113</v>
      </c>
      <c r="DM110" s="833"/>
      <c r="DN110" s="833"/>
      <c r="DO110" s="833"/>
      <c r="DP110" s="833"/>
      <c r="DQ110" s="833" t="s">
        <v>113</v>
      </c>
      <c r="DR110" s="833"/>
      <c r="DS110" s="833"/>
      <c r="DT110" s="833"/>
      <c r="DU110" s="833"/>
      <c r="DV110" s="834" t="s">
        <v>113</v>
      </c>
      <c r="DW110" s="834"/>
      <c r="DX110" s="834"/>
      <c r="DY110" s="834"/>
      <c r="DZ110" s="835"/>
    </row>
    <row r="111" spans="1:131" s="199" customFormat="1" ht="26.25" customHeight="1" x14ac:dyDescent="0.15">
      <c r="A111" s="762" t="s">
        <v>410</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113</v>
      </c>
      <c r="AB111" s="914"/>
      <c r="AC111" s="914"/>
      <c r="AD111" s="914"/>
      <c r="AE111" s="915"/>
      <c r="AF111" s="916" t="s">
        <v>113</v>
      </c>
      <c r="AG111" s="914"/>
      <c r="AH111" s="914"/>
      <c r="AI111" s="914"/>
      <c r="AJ111" s="915"/>
      <c r="AK111" s="916" t="s">
        <v>113</v>
      </c>
      <c r="AL111" s="914"/>
      <c r="AM111" s="914"/>
      <c r="AN111" s="914"/>
      <c r="AO111" s="915"/>
      <c r="AP111" s="917" t="s">
        <v>113</v>
      </c>
      <c r="AQ111" s="918"/>
      <c r="AR111" s="918"/>
      <c r="AS111" s="918"/>
      <c r="AT111" s="919"/>
      <c r="AU111" s="927"/>
      <c r="AV111" s="928"/>
      <c r="AW111" s="928"/>
      <c r="AX111" s="928"/>
      <c r="AY111" s="928"/>
      <c r="AZ111" s="803" t="s">
        <v>411</v>
      </c>
      <c r="BA111" s="738"/>
      <c r="BB111" s="738"/>
      <c r="BC111" s="738"/>
      <c r="BD111" s="738"/>
      <c r="BE111" s="738"/>
      <c r="BF111" s="738"/>
      <c r="BG111" s="738"/>
      <c r="BH111" s="738"/>
      <c r="BI111" s="738"/>
      <c r="BJ111" s="738"/>
      <c r="BK111" s="738"/>
      <c r="BL111" s="738"/>
      <c r="BM111" s="738"/>
      <c r="BN111" s="738"/>
      <c r="BO111" s="738"/>
      <c r="BP111" s="739"/>
      <c r="BQ111" s="804">
        <v>86545</v>
      </c>
      <c r="BR111" s="805"/>
      <c r="BS111" s="805"/>
      <c r="BT111" s="805"/>
      <c r="BU111" s="805"/>
      <c r="BV111" s="805">
        <v>72923</v>
      </c>
      <c r="BW111" s="805"/>
      <c r="BX111" s="805"/>
      <c r="BY111" s="805"/>
      <c r="BZ111" s="805"/>
      <c r="CA111" s="805">
        <v>72923</v>
      </c>
      <c r="CB111" s="805"/>
      <c r="CC111" s="805"/>
      <c r="CD111" s="805"/>
      <c r="CE111" s="805"/>
      <c r="CF111" s="866">
        <v>4.3</v>
      </c>
      <c r="CG111" s="867"/>
      <c r="CH111" s="867"/>
      <c r="CI111" s="867"/>
      <c r="CJ111" s="867"/>
      <c r="CK111" s="922"/>
      <c r="CL111" s="809"/>
      <c r="CM111" s="812" t="s">
        <v>412</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113</v>
      </c>
      <c r="DH111" s="805"/>
      <c r="DI111" s="805"/>
      <c r="DJ111" s="805"/>
      <c r="DK111" s="805"/>
      <c r="DL111" s="805" t="s">
        <v>113</v>
      </c>
      <c r="DM111" s="805"/>
      <c r="DN111" s="805"/>
      <c r="DO111" s="805"/>
      <c r="DP111" s="805"/>
      <c r="DQ111" s="805" t="s">
        <v>113</v>
      </c>
      <c r="DR111" s="805"/>
      <c r="DS111" s="805"/>
      <c r="DT111" s="805"/>
      <c r="DU111" s="805"/>
      <c r="DV111" s="782" t="s">
        <v>113</v>
      </c>
      <c r="DW111" s="782"/>
      <c r="DX111" s="782"/>
      <c r="DY111" s="782"/>
      <c r="DZ111" s="783"/>
    </row>
    <row r="112" spans="1:131" s="199" customFormat="1" ht="26.25" customHeight="1" x14ac:dyDescent="0.15">
      <c r="A112" s="907" t="s">
        <v>413</v>
      </c>
      <c r="B112" s="908"/>
      <c r="C112" s="738" t="s">
        <v>414</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113</v>
      </c>
      <c r="AB112" s="768"/>
      <c r="AC112" s="768"/>
      <c r="AD112" s="768"/>
      <c r="AE112" s="769"/>
      <c r="AF112" s="770" t="s">
        <v>113</v>
      </c>
      <c r="AG112" s="768"/>
      <c r="AH112" s="768"/>
      <c r="AI112" s="768"/>
      <c r="AJ112" s="769"/>
      <c r="AK112" s="770" t="s">
        <v>113</v>
      </c>
      <c r="AL112" s="768"/>
      <c r="AM112" s="768"/>
      <c r="AN112" s="768"/>
      <c r="AO112" s="769"/>
      <c r="AP112" s="815" t="s">
        <v>113</v>
      </c>
      <c r="AQ112" s="816"/>
      <c r="AR112" s="816"/>
      <c r="AS112" s="816"/>
      <c r="AT112" s="817"/>
      <c r="AU112" s="927"/>
      <c r="AV112" s="928"/>
      <c r="AW112" s="928"/>
      <c r="AX112" s="928"/>
      <c r="AY112" s="928"/>
      <c r="AZ112" s="803" t="s">
        <v>415</v>
      </c>
      <c r="BA112" s="738"/>
      <c r="BB112" s="738"/>
      <c r="BC112" s="738"/>
      <c r="BD112" s="738"/>
      <c r="BE112" s="738"/>
      <c r="BF112" s="738"/>
      <c r="BG112" s="738"/>
      <c r="BH112" s="738"/>
      <c r="BI112" s="738"/>
      <c r="BJ112" s="738"/>
      <c r="BK112" s="738"/>
      <c r="BL112" s="738"/>
      <c r="BM112" s="738"/>
      <c r="BN112" s="738"/>
      <c r="BO112" s="738"/>
      <c r="BP112" s="739"/>
      <c r="BQ112" s="804">
        <v>183921</v>
      </c>
      <c r="BR112" s="805"/>
      <c r="BS112" s="805"/>
      <c r="BT112" s="805"/>
      <c r="BU112" s="805"/>
      <c r="BV112" s="805">
        <v>266013</v>
      </c>
      <c r="BW112" s="805"/>
      <c r="BX112" s="805"/>
      <c r="BY112" s="805"/>
      <c r="BZ112" s="805"/>
      <c r="CA112" s="805">
        <v>224365</v>
      </c>
      <c r="CB112" s="805"/>
      <c r="CC112" s="805"/>
      <c r="CD112" s="805"/>
      <c r="CE112" s="805"/>
      <c r="CF112" s="866">
        <v>13.3</v>
      </c>
      <c r="CG112" s="867"/>
      <c r="CH112" s="867"/>
      <c r="CI112" s="867"/>
      <c r="CJ112" s="867"/>
      <c r="CK112" s="922"/>
      <c r="CL112" s="809"/>
      <c r="CM112" s="812" t="s">
        <v>416</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113</v>
      </c>
      <c r="DH112" s="805"/>
      <c r="DI112" s="805"/>
      <c r="DJ112" s="805"/>
      <c r="DK112" s="805"/>
      <c r="DL112" s="805" t="s">
        <v>113</v>
      </c>
      <c r="DM112" s="805"/>
      <c r="DN112" s="805"/>
      <c r="DO112" s="805"/>
      <c r="DP112" s="805"/>
      <c r="DQ112" s="805" t="s">
        <v>113</v>
      </c>
      <c r="DR112" s="805"/>
      <c r="DS112" s="805"/>
      <c r="DT112" s="805"/>
      <c r="DU112" s="805"/>
      <c r="DV112" s="782" t="s">
        <v>113</v>
      </c>
      <c r="DW112" s="782"/>
      <c r="DX112" s="782"/>
      <c r="DY112" s="782"/>
      <c r="DZ112" s="783"/>
    </row>
    <row r="113" spans="1:130" s="199" customFormat="1" ht="26.25" customHeight="1" x14ac:dyDescent="0.15">
      <c r="A113" s="909"/>
      <c r="B113" s="910"/>
      <c r="C113" s="738" t="s">
        <v>417</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20112</v>
      </c>
      <c r="AB113" s="914"/>
      <c r="AC113" s="914"/>
      <c r="AD113" s="914"/>
      <c r="AE113" s="915"/>
      <c r="AF113" s="916">
        <v>30301</v>
      </c>
      <c r="AG113" s="914"/>
      <c r="AH113" s="914"/>
      <c r="AI113" s="914"/>
      <c r="AJ113" s="915"/>
      <c r="AK113" s="916">
        <v>28481</v>
      </c>
      <c r="AL113" s="914"/>
      <c r="AM113" s="914"/>
      <c r="AN113" s="914"/>
      <c r="AO113" s="915"/>
      <c r="AP113" s="917">
        <v>1.7</v>
      </c>
      <c r="AQ113" s="918"/>
      <c r="AR113" s="918"/>
      <c r="AS113" s="918"/>
      <c r="AT113" s="919"/>
      <c r="AU113" s="927"/>
      <c r="AV113" s="928"/>
      <c r="AW113" s="928"/>
      <c r="AX113" s="928"/>
      <c r="AY113" s="928"/>
      <c r="AZ113" s="803" t="s">
        <v>418</v>
      </c>
      <c r="BA113" s="738"/>
      <c r="BB113" s="738"/>
      <c r="BC113" s="738"/>
      <c r="BD113" s="738"/>
      <c r="BE113" s="738"/>
      <c r="BF113" s="738"/>
      <c r="BG113" s="738"/>
      <c r="BH113" s="738"/>
      <c r="BI113" s="738"/>
      <c r="BJ113" s="738"/>
      <c r="BK113" s="738"/>
      <c r="BL113" s="738"/>
      <c r="BM113" s="738"/>
      <c r="BN113" s="738"/>
      <c r="BO113" s="738"/>
      <c r="BP113" s="739"/>
      <c r="BQ113" s="804">
        <v>93465</v>
      </c>
      <c r="BR113" s="805"/>
      <c r="BS113" s="805"/>
      <c r="BT113" s="805"/>
      <c r="BU113" s="805"/>
      <c r="BV113" s="805">
        <v>66182</v>
      </c>
      <c r="BW113" s="805"/>
      <c r="BX113" s="805"/>
      <c r="BY113" s="805"/>
      <c r="BZ113" s="805"/>
      <c r="CA113" s="805">
        <v>41999</v>
      </c>
      <c r="CB113" s="805"/>
      <c r="CC113" s="805"/>
      <c r="CD113" s="805"/>
      <c r="CE113" s="805"/>
      <c r="CF113" s="866">
        <v>2.5</v>
      </c>
      <c r="CG113" s="867"/>
      <c r="CH113" s="867"/>
      <c r="CI113" s="867"/>
      <c r="CJ113" s="867"/>
      <c r="CK113" s="922"/>
      <c r="CL113" s="809"/>
      <c r="CM113" s="812" t="s">
        <v>419</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v>86545</v>
      </c>
      <c r="DH113" s="768"/>
      <c r="DI113" s="768"/>
      <c r="DJ113" s="768"/>
      <c r="DK113" s="769"/>
      <c r="DL113" s="770">
        <v>72923</v>
      </c>
      <c r="DM113" s="768"/>
      <c r="DN113" s="768"/>
      <c r="DO113" s="768"/>
      <c r="DP113" s="769"/>
      <c r="DQ113" s="770">
        <v>72923</v>
      </c>
      <c r="DR113" s="768"/>
      <c r="DS113" s="768"/>
      <c r="DT113" s="768"/>
      <c r="DU113" s="769"/>
      <c r="DV113" s="815">
        <v>4.3</v>
      </c>
      <c r="DW113" s="816"/>
      <c r="DX113" s="816"/>
      <c r="DY113" s="816"/>
      <c r="DZ113" s="817"/>
    </row>
    <row r="114" spans="1:130" s="199" customFormat="1" ht="26.25" customHeight="1" x14ac:dyDescent="0.15">
      <c r="A114" s="909"/>
      <c r="B114" s="910"/>
      <c r="C114" s="738" t="s">
        <v>420</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25323</v>
      </c>
      <c r="AB114" s="768"/>
      <c r="AC114" s="768"/>
      <c r="AD114" s="768"/>
      <c r="AE114" s="769"/>
      <c r="AF114" s="770">
        <v>28382</v>
      </c>
      <c r="AG114" s="768"/>
      <c r="AH114" s="768"/>
      <c r="AI114" s="768"/>
      <c r="AJ114" s="769"/>
      <c r="AK114" s="770">
        <v>25126</v>
      </c>
      <c r="AL114" s="768"/>
      <c r="AM114" s="768"/>
      <c r="AN114" s="768"/>
      <c r="AO114" s="769"/>
      <c r="AP114" s="815">
        <v>1.5</v>
      </c>
      <c r="AQ114" s="816"/>
      <c r="AR114" s="816"/>
      <c r="AS114" s="816"/>
      <c r="AT114" s="817"/>
      <c r="AU114" s="927"/>
      <c r="AV114" s="928"/>
      <c r="AW114" s="928"/>
      <c r="AX114" s="928"/>
      <c r="AY114" s="928"/>
      <c r="AZ114" s="803" t="s">
        <v>421</v>
      </c>
      <c r="BA114" s="738"/>
      <c r="BB114" s="738"/>
      <c r="BC114" s="738"/>
      <c r="BD114" s="738"/>
      <c r="BE114" s="738"/>
      <c r="BF114" s="738"/>
      <c r="BG114" s="738"/>
      <c r="BH114" s="738"/>
      <c r="BI114" s="738"/>
      <c r="BJ114" s="738"/>
      <c r="BK114" s="738"/>
      <c r="BL114" s="738"/>
      <c r="BM114" s="738"/>
      <c r="BN114" s="738"/>
      <c r="BO114" s="738"/>
      <c r="BP114" s="739"/>
      <c r="BQ114" s="804">
        <v>276488</v>
      </c>
      <c r="BR114" s="805"/>
      <c r="BS114" s="805"/>
      <c r="BT114" s="805"/>
      <c r="BU114" s="805"/>
      <c r="BV114" s="805">
        <v>252901</v>
      </c>
      <c r="BW114" s="805"/>
      <c r="BX114" s="805"/>
      <c r="BY114" s="805"/>
      <c r="BZ114" s="805"/>
      <c r="CA114" s="805">
        <v>247279</v>
      </c>
      <c r="CB114" s="805"/>
      <c r="CC114" s="805"/>
      <c r="CD114" s="805"/>
      <c r="CE114" s="805"/>
      <c r="CF114" s="866">
        <v>14.6</v>
      </c>
      <c r="CG114" s="867"/>
      <c r="CH114" s="867"/>
      <c r="CI114" s="867"/>
      <c r="CJ114" s="867"/>
      <c r="CK114" s="922"/>
      <c r="CL114" s="809"/>
      <c r="CM114" s="812" t="s">
        <v>422</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113</v>
      </c>
      <c r="DH114" s="768"/>
      <c r="DI114" s="768"/>
      <c r="DJ114" s="768"/>
      <c r="DK114" s="769"/>
      <c r="DL114" s="770" t="s">
        <v>113</v>
      </c>
      <c r="DM114" s="768"/>
      <c r="DN114" s="768"/>
      <c r="DO114" s="768"/>
      <c r="DP114" s="769"/>
      <c r="DQ114" s="770" t="s">
        <v>113</v>
      </c>
      <c r="DR114" s="768"/>
      <c r="DS114" s="768"/>
      <c r="DT114" s="768"/>
      <c r="DU114" s="769"/>
      <c r="DV114" s="815" t="s">
        <v>113</v>
      </c>
      <c r="DW114" s="816"/>
      <c r="DX114" s="816"/>
      <c r="DY114" s="816"/>
      <c r="DZ114" s="817"/>
    </row>
    <row r="115" spans="1:130" s="199" customFormat="1" ht="26.25" customHeight="1" x14ac:dyDescent="0.15">
      <c r="A115" s="909"/>
      <c r="B115" s="910"/>
      <c r="C115" s="738" t="s">
        <v>423</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v>15267</v>
      </c>
      <c r="AB115" s="914"/>
      <c r="AC115" s="914"/>
      <c r="AD115" s="914"/>
      <c r="AE115" s="915"/>
      <c r="AF115" s="916">
        <v>13622</v>
      </c>
      <c r="AG115" s="914"/>
      <c r="AH115" s="914"/>
      <c r="AI115" s="914"/>
      <c r="AJ115" s="915"/>
      <c r="AK115" s="916">
        <v>12139</v>
      </c>
      <c r="AL115" s="914"/>
      <c r="AM115" s="914"/>
      <c r="AN115" s="914"/>
      <c r="AO115" s="915"/>
      <c r="AP115" s="917">
        <v>0.7</v>
      </c>
      <c r="AQ115" s="918"/>
      <c r="AR115" s="918"/>
      <c r="AS115" s="918"/>
      <c r="AT115" s="919"/>
      <c r="AU115" s="927"/>
      <c r="AV115" s="928"/>
      <c r="AW115" s="928"/>
      <c r="AX115" s="928"/>
      <c r="AY115" s="928"/>
      <c r="AZ115" s="803" t="s">
        <v>424</v>
      </c>
      <c r="BA115" s="738"/>
      <c r="BB115" s="738"/>
      <c r="BC115" s="738"/>
      <c r="BD115" s="738"/>
      <c r="BE115" s="738"/>
      <c r="BF115" s="738"/>
      <c r="BG115" s="738"/>
      <c r="BH115" s="738"/>
      <c r="BI115" s="738"/>
      <c r="BJ115" s="738"/>
      <c r="BK115" s="738"/>
      <c r="BL115" s="738"/>
      <c r="BM115" s="738"/>
      <c r="BN115" s="738"/>
      <c r="BO115" s="738"/>
      <c r="BP115" s="739"/>
      <c r="BQ115" s="804" t="s">
        <v>113</v>
      </c>
      <c r="BR115" s="805"/>
      <c r="BS115" s="805"/>
      <c r="BT115" s="805"/>
      <c r="BU115" s="805"/>
      <c r="BV115" s="805" t="s">
        <v>113</v>
      </c>
      <c r="BW115" s="805"/>
      <c r="BX115" s="805"/>
      <c r="BY115" s="805"/>
      <c r="BZ115" s="805"/>
      <c r="CA115" s="805">
        <v>4000</v>
      </c>
      <c r="CB115" s="805"/>
      <c r="CC115" s="805"/>
      <c r="CD115" s="805"/>
      <c r="CE115" s="805"/>
      <c r="CF115" s="866">
        <v>0.2</v>
      </c>
      <c r="CG115" s="867"/>
      <c r="CH115" s="867"/>
      <c r="CI115" s="867"/>
      <c r="CJ115" s="867"/>
      <c r="CK115" s="922"/>
      <c r="CL115" s="809"/>
      <c r="CM115" s="803" t="s">
        <v>425</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113</v>
      </c>
      <c r="DH115" s="768"/>
      <c r="DI115" s="768"/>
      <c r="DJ115" s="768"/>
      <c r="DK115" s="769"/>
      <c r="DL115" s="770" t="s">
        <v>113</v>
      </c>
      <c r="DM115" s="768"/>
      <c r="DN115" s="768"/>
      <c r="DO115" s="768"/>
      <c r="DP115" s="769"/>
      <c r="DQ115" s="770" t="s">
        <v>113</v>
      </c>
      <c r="DR115" s="768"/>
      <c r="DS115" s="768"/>
      <c r="DT115" s="768"/>
      <c r="DU115" s="769"/>
      <c r="DV115" s="815" t="s">
        <v>113</v>
      </c>
      <c r="DW115" s="816"/>
      <c r="DX115" s="816"/>
      <c r="DY115" s="816"/>
      <c r="DZ115" s="817"/>
    </row>
    <row r="116" spans="1:130" s="199" customFormat="1" ht="26.25" customHeight="1" x14ac:dyDescent="0.15">
      <c r="A116" s="911"/>
      <c r="B116" s="912"/>
      <c r="C116" s="871" t="s">
        <v>426</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t="s">
        <v>113</v>
      </c>
      <c r="AB116" s="768"/>
      <c r="AC116" s="768"/>
      <c r="AD116" s="768"/>
      <c r="AE116" s="769"/>
      <c r="AF116" s="770" t="s">
        <v>113</v>
      </c>
      <c r="AG116" s="768"/>
      <c r="AH116" s="768"/>
      <c r="AI116" s="768"/>
      <c r="AJ116" s="769"/>
      <c r="AK116" s="770" t="s">
        <v>113</v>
      </c>
      <c r="AL116" s="768"/>
      <c r="AM116" s="768"/>
      <c r="AN116" s="768"/>
      <c r="AO116" s="769"/>
      <c r="AP116" s="815" t="s">
        <v>113</v>
      </c>
      <c r="AQ116" s="816"/>
      <c r="AR116" s="816"/>
      <c r="AS116" s="816"/>
      <c r="AT116" s="817"/>
      <c r="AU116" s="927"/>
      <c r="AV116" s="928"/>
      <c r="AW116" s="928"/>
      <c r="AX116" s="928"/>
      <c r="AY116" s="928"/>
      <c r="AZ116" s="854" t="s">
        <v>427</v>
      </c>
      <c r="BA116" s="855"/>
      <c r="BB116" s="855"/>
      <c r="BC116" s="855"/>
      <c r="BD116" s="855"/>
      <c r="BE116" s="855"/>
      <c r="BF116" s="855"/>
      <c r="BG116" s="855"/>
      <c r="BH116" s="855"/>
      <c r="BI116" s="855"/>
      <c r="BJ116" s="855"/>
      <c r="BK116" s="855"/>
      <c r="BL116" s="855"/>
      <c r="BM116" s="855"/>
      <c r="BN116" s="855"/>
      <c r="BO116" s="855"/>
      <c r="BP116" s="856"/>
      <c r="BQ116" s="804" t="s">
        <v>113</v>
      </c>
      <c r="BR116" s="805"/>
      <c r="BS116" s="805"/>
      <c r="BT116" s="805"/>
      <c r="BU116" s="805"/>
      <c r="BV116" s="805" t="s">
        <v>113</v>
      </c>
      <c r="BW116" s="805"/>
      <c r="BX116" s="805"/>
      <c r="BY116" s="805"/>
      <c r="BZ116" s="805"/>
      <c r="CA116" s="805" t="s">
        <v>113</v>
      </c>
      <c r="CB116" s="805"/>
      <c r="CC116" s="805"/>
      <c r="CD116" s="805"/>
      <c r="CE116" s="805"/>
      <c r="CF116" s="866" t="s">
        <v>113</v>
      </c>
      <c r="CG116" s="867"/>
      <c r="CH116" s="867"/>
      <c r="CI116" s="867"/>
      <c r="CJ116" s="867"/>
      <c r="CK116" s="922"/>
      <c r="CL116" s="809"/>
      <c r="CM116" s="812" t="s">
        <v>428</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t="s">
        <v>113</v>
      </c>
      <c r="DH116" s="768"/>
      <c r="DI116" s="768"/>
      <c r="DJ116" s="768"/>
      <c r="DK116" s="769"/>
      <c r="DL116" s="770" t="s">
        <v>113</v>
      </c>
      <c r="DM116" s="768"/>
      <c r="DN116" s="768"/>
      <c r="DO116" s="768"/>
      <c r="DP116" s="769"/>
      <c r="DQ116" s="770" t="s">
        <v>113</v>
      </c>
      <c r="DR116" s="768"/>
      <c r="DS116" s="768"/>
      <c r="DT116" s="768"/>
      <c r="DU116" s="769"/>
      <c r="DV116" s="815" t="s">
        <v>113</v>
      </c>
      <c r="DW116" s="816"/>
      <c r="DX116" s="816"/>
      <c r="DY116" s="816"/>
      <c r="DZ116" s="817"/>
    </row>
    <row r="117" spans="1:130" s="199" customFormat="1" ht="26.25" customHeight="1" x14ac:dyDescent="0.15">
      <c r="A117" s="892" t="s">
        <v>173</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429</v>
      </c>
      <c r="Z117" s="894"/>
      <c r="AA117" s="899">
        <v>503316</v>
      </c>
      <c r="AB117" s="900"/>
      <c r="AC117" s="900"/>
      <c r="AD117" s="900"/>
      <c r="AE117" s="901"/>
      <c r="AF117" s="902">
        <v>489419</v>
      </c>
      <c r="AG117" s="900"/>
      <c r="AH117" s="900"/>
      <c r="AI117" s="900"/>
      <c r="AJ117" s="901"/>
      <c r="AK117" s="902">
        <v>456735</v>
      </c>
      <c r="AL117" s="900"/>
      <c r="AM117" s="900"/>
      <c r="AN117" s="900"/>
      <c r="AO117" s="901"/>
      <c r="AP117" s="903"/>
      <c r="AQ117" s="904"/>
      <c r="AR117" s="904"/>
      <c r="AS117" s="904"/>
      <c r="AT117" s="905"/>
      <c r="AU117" s="927"/>
      <c r="AV117" s="928"/>
      <c r="AW117" s="928"/>
      <c r="AX117" s="928"/>
      <c r="AY117" s="928"/>
      <c r="AZ117" s="854" t="s">
        <v>430</v>
      </c>
      <c r="BA117" s="855"/>
      <c r="BB117" s="855"/>
      <c r="BC117" s="855"/>
      <c r="BD117" s="855"/>
      <c r="BE117" s="855"/>
      <c r="BF117" s="855"/>
      <c r="BG117" s="855"/>
      <c r="BH117" s="855"/>
      <c r="BI117" s="855"/>
      <c r="BJ117" s="855"/>
      <c r="BK117" s="855"/>
      <c r="BL117" s="855"/>
      <c r="BM117" s="855"/>
      <c r="BN117" s="855"/>
      <c r="BO117" s="855"/>
      <c r="BP117" s="856"/>
      <c r="BQ117" s="804" t="s">
        <v>113</v>
      </c>
      <c r="BR117" s="805"/>
      <c r="BS117" s="805"/>
      <c r="BT117" s="805"/>
      <c r="BU117" s="805"/>
      <c r="BV117" s="805" t="s">
        <v>113</v>
      </c>
      <c r="BW117" s="805"/>
      <c r="BX117" s="805"/>
      <c r="BY117" s="805"/>
      <c r="BZ117" s="805"/>
      <c r="CA117" s="805" t="s">
        <v>113</v>
      </c>
      <c r="CB117" s="805"/>
      <c r="CC117" s="805"/>
      <c r="CD117" s="805"/>
      <c r="CE117" s="805"/>
      <c r="CF117" s="866" t="s">
        <v>113</v>
      </c>
      <c r="CG117" s="867"/>
      <c r="CH117" s="867"/>
      <c r="CI117" s="867"/>
      <c r="CJ117" s="867"/>
      <c r="CK117" s="922"/>
      <c r="CL117" s="809"/>
      <c r="CM117" s="812" t="s">
        <v>431</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113</v>
      </c>
      <c r="DH117" s="768"/>
      <c r="DI117" s="768"/>
      <c r="DJ117" s="768"/>
      <c r="DK117" s="769"/>
      <c r="DL117" s="770" t="s">
        <v>113</v>
      </c>
      <c r="DM117" s="768"/>
      <c r="DN117" s="768"/>
      <c r="DO117" s="768"/>
      <c r="DP117" s="769"/>
      <c r="DQ117" s="770" t="s">
        <v>113</v>
      </c>
      <c r="DR117" s="768"/>
      <c r="DS117" s="768"/>
      <c r="DT117" s="768"/>
      <c r="DU117" s="769"/>
      <c r="DV117" s="815" t="s">
        <v>113</v>
      </c>
      <c r="DW117" s="816"/>
      <c r="DX117" s="816"/>
      <c r="DY117" s="816"/>
      <c r="DZ117" s="817"/>
    </row>
    <row r="118" spans="1:130" s="199" customFormat="1" ht="26.25" customHeight="1" x14ac:dyDescent="0.15">
      <c r="A118" s="892" t="s">
        <v>405</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403</v>
      </c>
      <c r="AB118" s="893"/>
      <c r="AC118" s="893"/>
      <c r="AD118" s="893"/>
      <c r="AE118" s="894"/>
      <c r="AF118" s="895" t="s">
        <v>290</v>
      </c>
      <c r="AG118" s="893"/>
      <c r="AH118" s="893"/>
      <c r="AI118" s="893"/>
      <c r="AJ118" s="894"/>
      <c r="AK118" s="895" t="s">
        <v>289</v>
      </c>
      <c r="AL118" s="893"/>
      <c r="AM118" s="893"/>
      <c r="AN118" s="893"/>
      <c r="AO118" s="894"/>
      <c r="AP118" s="896" t="s">
        <v>404</v>
      </c>
      <c r="AQ118" s="897"/>
      <c r="AR118" s="897"/>
      <c r="AS118" s="897"/>
      <c r="AT118" s="898"/>
      <c r="AU118" s="927"/>
      <c r="AV118" s="928"/>
      <c r="AW118" s="928"/>
      <c r="AX118" s="928"/>
      <c r="AY118" s="928"/>
      <c r="AZ118" s="870" t="s">
        <v>432</v>
      </c>
      <c r="BA118" s="871"/>
      <c r="BB118" s="871"/>
      <c r="BC118" s="871"/>
      <c r="BD118" s="871"/>
      <c r="BE118" s="871"/>
      <c r="BF118" s="871"/>
      <c r="BG118" s="871"/>
      <c r="BH118" s="871"/>
      <c r="BI118" s="871"/>
      <c r="BJ118" s="871"/>
      <c r="BK118" s="871"/>
      <c r="BL118" s="871"/>
      <c r="BM118" s="871"/>
      <c r="BN118" s="871"/>
      <c r="BO118" s="871"/>
      <c r="BP118" s="872"/>
      <c r="BQ118" s="873" t="s">
        <v>113</v>
      </c>
      <c r="BR118" s="836"/>
      <c r="BS118" s="836"/>
      <c r="BT118" s="836"/>
      <c r="BU118" s="836"/>
      <c r="BV118" s="836" t="s">
        <v>113</v>
      </c>
      <c r="BW118" s="836"/>
      <c r="BX118" s="836"/>
      <c r="BY118" s="836"/>
      <c r="BZ118" s="836"/>
      <c r="CA118" s="836" t="s">
        <v>113</v>
      </c>
      <c r="CB118" s="836"/>
      <c r="CC118" s="836"/>
      <c r="CD118" s="836"/>
      <c r="CE118" s="836"/>
      <c r="CF118" s="866" t="s">
        <v>113</v>
      </c>
      <c r="CG118" s="867"/>
      <c r="CH118" s="867"/>
      <c r="CI118" s="867"/>
      <c r="CJ118" s="867"/>
      <c r="CK118" s="922"/>
      <c r="CL118" s="809"/>
      <c r="CM118" s="812" t="s">
        <v>433</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113</v>
      </c>
      <c r="DH118" s="768"/>
      <c r="DI118" s="768"/>
      <c r="DJ118" s="768"/>
      <c r="DK118" s="769"/>
      <c r="DL118" s="770" t="s">
        <v>113</v>
      </c>
      <c r="DM118" s="768"/>
      <c r="DN118" s="768"/>
      <c r="DO118" s="768"/>
      <c r="DP118" s="769"/>
      <c r="DQ118" s="770" t="s">
        <v>113</v>
      </c>
      <c r="DR118" s="768"/>
      <c r="DS118" s="768"/>
      <c r="DT118" s="768"/>
      <c r="DU118" s="769"/>
      <c r="DV118" s="815" t="s">
        <v>113</v>
      </c>
      <c r="DW118" s="816"/>
      <c r="DX118" s="816"/>
      <c r="DY118" s="816"/>
      <c r="DZ118" s="817"/>
    </row>
    <row r="119" spans="1:130" s="199" customFormat="1" ht="26.25" customHeight="1" x14ac:dyDescent="0.15">
      <c r="A119" s="806" t="s">
        <v>408</v>
      </c>
      <c r="B119" s="807"/>
      <c r="C119" s="882" t="s">
        <v>409</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113</v>
      </c>
      <c r="AB119" s="886"/>
      <c r="AC119" s="886"/>
      <c r="AD119" s="886"/>
      <c r="AE119" s="887"/>
      <c r="AF119" s="888" t="s">
        <v>113</v>
      </c>
      <c r="AG119" s="886"/>
      <c r="AH119" s="886"/>
      <c r="AI119" s="886"/>
      <c r="AJ119" s="887"/>
      <c r="AK119" s="888" t="s">
        <v>113</v>
      </c>
      <c r="AL119" s="886"/>
      <c r="AM119" s="886"/>
      <c r="AN119" s="886"/>
      <c r="AO119" s="887"/>
      <c r="AP119" s="889" t="s">
        <v>113</v>
      </c>
      <c r="AQ119" s="890"/>
      <c r="AR119" s="890"/>
      <c r="AS119" s="890"/>
      <c r="AT119" s="891"/>
      <c r="AU119" s="929"/>
      <c r="AV119" s="930"/>
      <c r="AW119" s="930"/>
      <c r="AX119" s="930"/>
      <c r="AY119" s="930"/>
      <c r="AZ119" s="230" t="s">
        <v>173</v>
      </c>
      <c r="BA119" s="230"/>
      <c r="BB119" s="230"/>
      <c r="BC119" s="230"/>
      <c r="BD119" s="230"/>
      <c r="BE119" s="230"/>
      <c r="BF119" s="230"/>
      <c r="BG119" s="230"/>
      <c r="BH119" s="230"/>
      <c r="BI119" s="230"/>
      <c r="BJ119" s="230"/>
      <c r="BK119" s="230"/>
      <c r="BL119" s="230"/>
      <c r="BM119" s="230"/>
      <c r="BN119" s="230"/>
      <c r="BO119" s="868" t="s">
        <v>434</v>
      </c>
      <c r="BP119" s="869"/>
      <c r="BQ119" s="873">
        <v>3560732</v>
      </c>
      <c r="BR119" s="836"/>
      <c r="BS119" s="836"/>
      <c r="BT119" s="836"/>
      <c r="BU119" s="836"/>
      <c r="BV119" s="836">
        <v>3604305</v>
      </c>
      <c r="BW119" s="836"/>
      <c r="BX119" s="836"/>
      <c r="BY119" s="836"/>
      <c r="BZ119" s="836"/>
      <c r="CA119" s="836">
        <v>3454320</v>
      </c>
      <c r="CB119" s="836"/>
      <c r="CC119" s="836"/>
      <c r="CD119" s="836"/>
      <c r="CE119" s="836"/>
      <c r="CF119" s="734"/>
      <c r="CG119" s="735"/>
      <c r="CH119" s="735"/>
      <c r="CI119" s="735"/>
      <c r="CJ119" s="825"/>
      <c r="CK119" s="923"/>
      <c r="CL119" s="811"/>
      <c r="CM119" s="829" t="s">
        <v>435</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t="s">
        <v>113</v>
      </c>
      <c r="DH119" s="751"/>
      <c r="DI119" s="751"/>
      <c r="DJ119" s="751"/>
      <c r="DK119" s="752"/>
      <c r="DL119" s="753" t="s">
        <v>113</v>
      </c>
      <c r="DM119" s="751"/>
      <c r="DN119" s="751"/>
      <c r="DO119" s="751"/>
      <c r="DP119" s="752"/>
      <c r="DQ119" s="753" t="s">
        <v>113</v>
      </c>
      <c r="DR119" s="751"/>
      <c r="DS119" s="751"/>
      <c r="DT119" s="751"/>
      <c r="DU119" s="752"/>
      <c r="DV119" s="839" t="s">
        <v>113</v>
      </c>
      <c r="DW119" s="840"/>
      <c r="DX119" s="840"/>
      <c r="DY119" s="840"/>
      <c r="DZ119" s="841"/>
    </row>
    <row r="120" spans="1:130" s="199" customFormat="1" ht="26.25" customHeight="1" x14ac:dyDescent="0.15">
      <c r="A120" s="808"/>
      <c r="B120" s="809"/>
      <c r="C120" s="812" t="s">
        <v>412</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113</v>
      </c>
      <c r="AB120" s="768"/>
      <c r="AC120" s="768"/>
      <c r="AD120" s="768"/>
      <c r="AE120" s="769"/>
      <c r="AF120" s="770" t="s">
        <v>113</v>
      </c>
      <c r="AG120" s="768"/>
      <c r="AH120" s="768"/>
      <c r="AI120" s="768"/>
      <c r="AJ120" s="769"/>
      <c r="AK120" s="770" t="s">
        <v>113</v>
      </c>
      <c r="AL120" s="768"/>
      <c r="AM120" s="768"/>
      <c r="AN120" s="768"/>
      <c r="AO120" s="769"/>
      <c r="AP120" s="815" t="s">
        <v>113</v>
      </c>
      <c r="AQ120" s="816"/>
      <c r="AR120" s="816"/>
      <c r="AS120" s="816"/>
      <c r="AT120" s="817"/>
      <c r="AU120" s="874" t="s">
        <v>436</v>
      </c>
      <c r="AV120" s="875"/>
      <c r="AW120" s="875"/>
      <c r="AX120" s="875"/>
      <c r="AY120" s="876"/>
      <c r="AZ120" s="851" t="s">
        <v>437</v>
      </c>
      <c r="BA120" s="796"/>
      <c r="BB120" s="796"/>
      <c r="BC120" s="796"/>
      <c r="BD120" s="796"/>
      <c r="BE120" s="796"/>
      <c r="BF120" s="796"/>
      <c r="BG120" s="796"/>
      <c r="BH120" s="796"/>
      <c r="BI120" s="796"/>
      <c r="BJ120" s="796"/>
      <c r="BK120" s="796"/>
      <c r="BL120" s="796"/>
      <c r="BM120" s="796"/>
      <c r="BN120" s="796"/>
      <c r="BO120" s="796"/>
      <c r="BP120" s="797"/>
      <c r="BQ120" s="852">
        <v>3445700</v>
      </c>
      <c r="BR120" s="833"/>
      <c r="BS120" s="833"/>
      <c r="BT120" s="833"/>
      <c r="BU120" s="833"/>
      <c r="BV120" s="833">
        <v>3582746</v>
      </c>
      <c r="BW120" s="833"/>
      <c r="BX120" s="833"/>
      <c r="BY120" s="833"/>
      <c r="BZ120" s="833"/>
      <c r="CA120" s="833">
        <v>3792906</v>
      </c>
      <c r="CB120" s="833"/>
      <c r="CC120" s="833"/>
      <c r="CD120" s="833"/>
      <c r="CE120" s="833"/>
      <c r="CF120" s="857">
        <v>224.7</v>
      </c>
      <c r="CG120" s="858"/>
      <c r="CH120" s="858"/>
      <c r="CI120" s="858"/>
      <c r="CJ120" s="858"/>
      <c r="CK120" s="859" t="s">
        <v>438</v>
      </c>
      <c r="CL120" s="843"/>
      <c r="CM120" s="843"/>
      <c r="CN120" s="843"/>
      <c r="CO120" s="844"/>
      <c r="CP120" s="863" t="s">
        <v>386</v>
      </c>
      <c r="CQ120" s="864"/>
      <c r="CR120" s="864"/>
      <c r="CS120" s="864"/>
      <c r="CT120" s="864"/>
      <c r="CU120" s="864"/>
      <c r="CV120" s="864"/>
      <c r="CW120" s="864"/>
      <c r="CX120" s="864"/>
      <c r="CY120" s="864"/>
      <c r="CZ120" s="864"/>
      <c r="DA120" s="864"/>
      <c r="DB120" s="864"/>
      <c r="DC120" s="864"/>
      <c r="DD120" s="864"/>
      <c r="DE120" s="864"/>
      <c r="DF120" s="865"/>
      <c r="DG120" s="852">
        <v>114075</v>
      </c>
      <c r="DH120" s="833"/>
      <c r="DI120" s="833"/>
      <c r="DJ120" s="833"/>
      <c r="DK120" s="833"/>
      <c r="DL120" s="833">
        <v>112418</v>
      </c>
      <c r="DM120" s="833"/>
      <c r="DN120" s="833"/>
      <c r="DO120" s="833"/>
      <c r="DP120" s="833"/>
      <c r="DQ120" s="833">
        <v>93403</v>
      </c>
      <c r="DR120" s="833"/>
      <c r="DS120" s="833"/>
      <c r="DT120" s="833"/>
      <c r="DU120" s="833"/>
      <c r="DV120" s="834">
        <v>5.5</v>
      </c>
      <c r="DW120" s="834"/>
      <c r="DX120" s="834"/>
      <c r="DY120" s="834"/>
      <c r="DZ120" s="835"/>
    </row>
    <row r="121" spans="1:130" s="199" customFormat="1" ht="26.25" customHeight="1" x14ac:dyDescent="0.15">
      <c r="A121" s="808"/>
      <c r="B121" s="809"/>
      <c r="C121" s="854" t="s">
        <v>439</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v>15267</v>
      </c>
      <c r="AB121" s="768"/>
      <c r="AC121" s="768"/>
      <c r="AD121" s="768"/>
      <c r="AE121" s="769"/>
      <c r="AF121" s="770">
        <v>13622</v>
      </c>
      <c r="AG121" s="768"/>
      <c r="AH121" s="768"/>
      <c r="AI121" s="768"/>
      <c r="AJ121" s="769"/>
      <c r="AK121" s="770">
        <v>12139</v>
      </c>
      <c r="AL121" s="768"/>
      <c r="AM121" s="768"/>
      <c r="AN121" s="768"/>
      <c r="AO121" s="769"/>
      <c r="AP121" s="815">
        <v>0.7</v>
      </c>
      <c r="AQ121" s="816"/>
      <c r="AR121" s="816"/>
      <c r="AS121" s="816"/>
      <c r="AT121" s="817"/>
      <c r="AU121" s="877"/>
      <c r="AV121" s="878"/>
      <c r="AW121" s="878"/>
      <c r="AX121" s="878"/>
      <c r="AY121" s="879"/>
      <c r="AZ121" s="803" t="s">
        <v>440</v>
      </c>
      <c r="BA121" s="738"/>
      <c r="BB121" s="738"/>
      <c r="BC121" s="738"/>
      <c r="BD121" s="738"/>
      <c r="BE121" s="738"/>
      <c r="BF121" s="738"/>
      <c r="BG121" s="738"/>
      <c r="BH121" s="738"/>
      <c r="BI121" s="738"/>
      <c r="BJ121" s="738"/>
      <c r="BK121" s="738"/>
      <c r="BL121" s="738"/>
      <c r="BM121" s="738"/>
      <c r="BN121" s="738"/>
      <c r="BO121" s="738"/>
      <c r="BP121" s="739"/>
      <c r="BQ121" s="804" t="s">
        <v>113</v>
      </c>
      <c r="BR121" s="805"/>
      <c r="BS121" s="805"/>
      <c r="BT121" s="805"/>
      <c r="BU121" s="805"/>
      <c r="BV121" s="805" t="s">
        <v>113</v>
      </c>
      <c r="BW121" s="805"/>
      <c r="BX121" s="805"/>
      <c r="BY121" s="805"/>
      <c r="BZ121" s="805"/>
      <c r="CA121" s="805" t="s">
        <v>113</v>
      </c>
      <c r="CB121" s="805"/>
      <c r="CC121" s="805"/>
      <c r="CD121" s="805"/>
      <c r="CE121" s="805"/>
      <c r="CF121" s="866" t="s">
        <v>113</v>
      </c>
      <c r="CG121" s="867"/>
      <c r="CH121" s="867"/>
      <c r="CI121" s="867"/>
      <c r="CJ121" s="867"/>
      <c r="CK121" s="860"/>
      <c r="CL121" s="846"/>
      <c r="CM121" s="846"/>
      <c r="CN121" s="846"/>
      <c r="CO121" s="847"/>
      <c r="CP121" s="826" t="s">
        <v>385</v>
      </c>
      <c r="CQ121" s="827"/>
      <c r="CR121" s="827"/>
      <c r="CS121" s="827"/>
      <c r="CT121" s="827"/>
      <c r="CU121" s="827"/>
      <c r="CV121" s="827"/>
      <c r="CW121" s="827"/>
      <c r="CX121" s="827"/>
      <c r="CY121" s="827"/>
      <c r="CZ121" s="827"/>
      <c r="DA121" s="827"/>
      <c r="DB121" s="827"/>
      <c r="DC121" s="827"/>
      <c r="DD121" s="827"/>
      <c r="DE121" s="827"/>
      <c r="DF121" s="828"/>
      <c r="DG121" s="804" t="s">
        <v>113</v>
      </c>
      <c r="DH121" s="805"/>
      <c r="DI121" s="805"/>
      <c r="DJ121" s="805"/>
      <c r="DK121" s="805"/>
      <c r="DL121" s="805">
        <v>92536</v>
      </c>
      <c r="DM121" s="805"/>
      <c r="DN121" s="805"/>
      <c r="DO121" s="805"/>
      <c r="DP121" s="805"/>
      <c r="DQ121" s="805">
        <v>75918</v>
      </c>
      <c r="DR121" s="805"/>
      <c r="DS121" s="805"/>
      <c r="DT121" s="805"/>
      <c r="DU121" s="805"/>
      <c r="DV121" s="782">
        <v>4.5</v>
      </c>
      <c r="DW121" s="782"/>
      <c r="DX121" s="782"/>
      <c r="DY121" s="782"/>
      <c r="DZ121" s="783"/>
    </row>
    <row r="122" spans="1:130" s="199" customFormat="1" ht="26.25" customHeight="1" x14ac:dyDescent="0.15">
      <c r="A122" s="808"/>
      <c r="B122" s="809"/>
      <c r="C122" s="812" t="s">
        <v>422</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113</v>
      </c>
      <c r="AB122" s="768"/>
      <c r="AC122" s="768"/>
      <c r="AD122" s="768"/>
      <c r="AE122" s="769"/>
      <c r="AF122" s="770" t="s">
        <v>113</v>
      </c>
      <c r="AG122" s="768"/>
      <c r="AH122" s="768"/>
      <c r="AI122" s="768"/>
      <c r="AJ122" s="769"/>
      <c r="AK122" s="770" t="s">
        <v>113</v>
      </c>
      <c r="AL122" s="768"/>
      <c r="AM122" s="768"/>
      <c r="AN122" s="768"/>
      <c r="AO122" s="769"/>
      <c r="AP122" s="815" t="s">
        <v>113</v>
      </c>
      <c r="AQ122" s="816"/>
      <c r="AR122" s="816"/>
      <c r="AS122" s="816"/>
      <c r="AT122" s="817"/>
      <c r="AU122" s="877"/>
      <c r="AV122" s="878"/>
      <c r="AW122" s="878"/>
      <c r="AX122" s="878"/>
      <c r="AY122" s="879"/>
      <c r="AZ122" s="870" t="s">
        <v>441</v>
      </c>
      <c r="BA122" s="871"/>
      <c r="BB122" s="871"/>
      <c r="BC122" s="871"/>
      <c r="BD122" s="871"/>
      <c r="BE122" s="871"/>
      <c r="BF122" s="871"/>
      <c r="BG122" s="871"/>
      <c r="BH122" s="871"/>
      <c r="BI122" s="871"/>
      <c r="BJ122" s="871"/>
      <c r="BK122" s="871"/>
      <c r="BL122" s="871"/>
      <c r="BM122" s="871"/>
      <c r="BN122" s="871"/>
      <c r="BO122" s="871"/>
      <c r="BP122" s="872"/>
      <c r="BQ122" s="873">
        <v>2378772</v>
      </c>
      <c r="BR122" s="836"/>
      <c r="BS122" s="836"/>
      <c r="BT122" s="836"/>
      <c r="BU122" s="836"/>
      <c r="BV122" s="836">
        <v>2483740</v>
      </c>
      <c r="BW122" s="836"/>
      <c r="BX122" s="836"/>
      <c r="BY122" s="836"/>
      <c r="BZ122" s="836"/>
      <c r="CA122" s="836">
        <v>2422147</v>
      </c>
      <c r="CB122" s="836"/>
      <c r="CC122" s="836"/>
      <c r="CD122" s="836"/>
      <c r="CE122" s="836"/>
      <c r="CF122" s="837">
        <v>143.5</v>
      </c>
      <c r="CG122" s="838"/>
      <c r="CH122" s="838"/>
      <c r="CI122" s="838"/>
      <c r="CJ122" s="838"/>
      <c r="CK122" s="860"/>
      <c r="CL122" s="846"/>
      <c r="CM122" s="846"/>
      <c r="CN122" s="846"/>
      <c r="CO122" s="847"/>
      <c r="CP122" s="826" t="s">
        <v>388</v>
      </c>
      <c r="CQ122" s="827"/>
      <c r="CR122" s="827"/>
      <c r="CS122" s="827"/>
      <c r="CT122" s="827"/>
      <c r="CU122" s="827"/>
      <c r="CV122" s="827"/>
      <c r="CW122" s="827"/>
      <c r="CX122" s="827"/>
      <c r="CY122" s="827"/>
      <c r="CZ122" s="827"/>
      <c r="DA122" s="827"/>
      <c r="DB122" s="827"/>
      <c r="DC122" s="827"/>
      <c r="DD122" s="827"/>
      <c r="DE122" s="827"/>
      <c r="DF122" s="828"/>
      <c r="DG122" s="804">
        <v>69846</v>
      </c>
      <c r="DH122" s="805"/>
      <c r="DI122" s="805"/>
      <c r="DJ122" s="805"/>
      <c r="DK122" s="805"/>
      <c r="DL122" s="805">
        <v>61059</v>
      </c>
      <c r="DM122" s="805"/>
      <c r="DN122" s="805"/>
      <c r="DO122" s="805"/>
      <c r="DP122" s="805"/>
      <c r="DQ122" s="805">
        <v>55044</v>
      </c>
      <c r="DR122" s="805"/>
      <c r="DS122" s="805"/>
      <c r="DT122" s="805"/>
      <c r="DU122" s="805"/>
      <c r="DV122" s="782">
        <v>3.3</v>
      </c>
      <c r="DW122" s="782"/>
      <c r="DX122" s="782"/>
      <c r="DY122" s="782"/>
      <c r="DZ122" s="783"/>
    </row>
    <row r="123" spans="1:130" s="199" customFormat="1" ht="26.25" customHeight="1" x14ac:dyDescent="0.15">
      <c r="A123" s="808"/>
      <c r="B123" s="809"/>
      <c r="C123" s="812" t="s">
        <v>428</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t="s">
        <v>113</v>
      </c>
      <c r="AB123" s="768"/>
      <c r="AC123" s="768"/>
      <c r="AD123" s="768"/>
      <c r="AE123" s="769"/>
      <c r="AF123" s="770" t="s">
        <v>113</v>
      </c>
      <c r="AG123" s="768"/>
      <c r="AH123" s="768"/>
      <c r="AI123" s="768"/>
      <c r="AJ123" s="769"/>
      <c r="AK123" s="770" t="s">
        <v>113</v>
      </c>
      <c r="AL123" s="768"/>
      <c r="AM123" s="768"/>
      <c r="AN123" s="768"/>
      <c r="AO123" s="769"/>
      <c r="AP123" s="815" t="s">
        <v>113</v>
      </c>
      <c r="AQ123" s="816"/>
      <c r="AR123" s="816"/>
      <c r="AS123" s="816"/>
      <c r="AT123" s="817"/>
      <c r="AU123" s="880"/>
      <c r="AV123" s="881"/>
      <c r="AW123" s="881"/>
      <c r="AX123" s="881"/>
      <c r="AY123" s="881"/>
      <c r="AZ123" s="230" t="s">
        <v>173</v>
      </c>
      <c r="BA123" s="230"/>
      <c r="BB123" s="230"/>
      <c r="BC123" s="230"/>
      <c r="BD123" s="230"/>
      <c r="BE123" s="230"/>
      <c r="BF123" s="230"/>
      <c r="BG123" s="230"/>
      <c r="BH123" s="230"/>
      <c r="BI123" s="230"/>
      <c r="BJ123" s="230"/>
      <c r="BK123" s="230"/>
      <c r="BL123" s="230"/>
      <c r="BM123" s="230"/>
      <c r="BN123" s="230"/>
      <c r="BO123" s="868" t="s">
        <v>442</v>
      </c>
      <c r="BP123" s="869"/>
      <c r="BQ123" s="823">
        <v>5824472</v>
      </c>
      <c r="BR123" s="824"/>
      <c r="BS123" s="824"/>
      <c r="BT123" s="824"/>
      <c r="BU123" s="824"/>
      <c r="BV123" s="824">
        <v>6066486</v>
      </c>
      <c r="BW123" s="824"/>
      <c r="BX123" s="824"/>
      <c r="BY123" s="824"/>
      <c r="BZ123" s="824"/>
      <c r="CA123" s="824">
        <v>6215053</v>
      </c>
      <c r="CB123" s="824"/>
      <c r="CC123" s="824"/>
      <c r="CD123" s="824"/>
      <c r="CE123" s="824"/>
      <c r="CF123" s="734"/>
      <c r="CG123" s="735"/>
      <c r="CH123" s="735"/>
      <c r="CI123" s="735"/>
      <c r="CJ123" s="825"/>
      <c r="CK123" s="860"/>
      <c r="CL123" s="846"/>
      <c r="CM123" s="846"/>
      <c r="CN123" s="846"/>
      <c r="CO123" s="847"/>
      <c r="CP123" s="826" t="s">
        <v>383</v>
      </c>
      <c r="CQ123" s="827"/>
      <c r="CR123" s="827"/>
      <c r="CS123" s="827"/>
      <c r="CT123" s="827"/>
      <c r="CU123" s="827"/>
      <c r="CV123" s="827"/>
      <c r="CW123" s="827"/>
      <c r="CX123" s="827"/>
      <c r="CY123" s="827"/>
      <c r="CZ123" s="827"/>
      <c r="DA123" s="827"/>
      <c r="DB123" s="827"/>
      <c r="DC123" s="827"/>
      <c r="DD123" s="827"/>
      <c r="DE123" s="827"/>
      <c r="DF123" s="828"/>
      <c r="DG123" s="767" t="s">
        <v>113</v>
      </c>
      <c r="DH123" s="768"/>
      <c r="DI123" s="768"/>
      <c r="DJ123" s="768"/>
      <c r="DK123" s="769"/>
      <c r="DL123" s="770" t="s">
        <v>113</v>
      </c>
      <c r="DM123" s="768"/>
      <c r="DN123" s="768"/>
      <c r="DO123" s="768"/>
      <c r="DP123" s="769"/>
      <c r="DQ123" s="770" t="s">
        <v>113</v>
      </c>
      <c r="DR123" s="768"/>
      <c r="DS123" s="768"/>
      <c r="DT123" s="768"/>
      <c r="DU123" s="769"/>
      <c r="DV123" s="815" t="s">
        <v>113</v>
      </c>
      <c r="DW123" s="816"/>
      <c r="DX123" s="816"/>
      <c r="DY123" s="816"/>
      <c r="DZ123" s="817"/>
    </row>
    <row r="124" spans="1:130" s="199" customFormat="1" ht="26.25" customHeight="1" thickBot="1" x14ac:dyDescent="0.2">
      <c r="A124" s="808"/>
      <c r="B124" s="809"/>
      <c r="C124" s="812" t="s">
        <v>431</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113</v>
      </c>
      <c r="AB124" s="768"/>
      <c r="AC124" s="768"/>
      <c r="AD124" s="768"/>
      <c r="AE124" s="769"/>
      <c r="AF124" s="770" t="s">
        <v>113</v>
      </c>
      <c r="AG124" s="768"/>
      <c r="AH124" s="768"/>
      <c r="AI124" s="768"/>
      <c r="AJ124" s="769"/>
      <c r="AK124" s="770" t="s">
        <v>113</v>
      </c>
      <c r="AL124" s="768"/>
      <c r="AM124" s="768"/>
      <c r="AN124" s="768"/>
      <c r="AO124" s="769"/>
      <c r="AP124" s="815" t="s">
        <v>113</v>
      </c>
      <c r="AQ124" s="816"/>
      <c r="AR124" s="816"/>
      <c r="AS124" s="816"/>
      <c r="AT124" s="817"/>
      <c r="AU124" s="818" t="s">
        <v>443</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t="s">
        <v>113</v>
      </c>
      <c r="BR124" s="822"/>
      <c r="BS124" s="822"/>
      <c r="BT124" s="822"/>
      <c r="BU124" s="822"/>
      <c r="BV124" s="822" t="s">
        <v>113</v>
      </c>
      <c r="BW124" s="822"/>
      <c r="BX124" s="822"/>
      <c r="BY124" s="822"/>
      <c r="BZ124" s="822"/>
      <c r="CA124" s="822" t="s">
        <v>113</v>
      </c>
      <c r="CB124" s="822"/>
      <c r="CC124" s="822"/>
      <c r="CD124" s="822"/>
      <c r="CE124" s="822"/>
      <c r="CF124" s="712"/>
      <c r="CG124" s="713"/>
      <c r="CH124" s="713"/>
      <c r="CI124" s="713"/>
      <c r="CJ124" s="853"/>
      <c r="CK124" s="861"/>
      <c r="CL124" s="861"/>
      <c r="CM124" s="861"/>
      <c r="CN124" s="861"/>
      <c r="CO124" s="862"/>
      <c r="CP124" s="826" t="s">
        <v>444</v>
      </c>
      <c r="CQ124" s="827"/>
      <c r="CR124" s="827"/>
      <c r="CS124" s="827"/>
      <c r="CT124" s="827"/>
      <c r="CU124" s="827"/>
      <c r="CV124" s="827"/>
      <c r="CW124" s="827"/>
      <c r="CX124" s="827"/>
      <c r="CY124" s="827"/>
      <c r="CZ124" s="827"/>
      <c r="DA124" s="827"/>
      <c r="DB124" s="827"/>
      <c r="DC124" s="827"/>
      <c r="DD124" s="827"/>
      <c r="DE124" s="827"/>
      <c r="DF124" s="828"/>
      <c r="DG124" s="750" t="s">
        <v>113</v>
      </c>
      <c r="DH124" s="751"/>
      <c r="DI124" s="751"/>
      <c r="DJ124" s="751"/>
      <c r="DK124" s="752"/>
      <c r="DL124" s="753" t="s">
        <v>113</v>
      </c>
      <c r="DM124" s="751"/>
      <c r="DN124" s="751"/>
      <c r="DO124" s="751"/>
      <c r="DP124" s="752"/>
      <c r="DQ124" s="753" t="s">
        <v>113</v>
      </c>
      <c r="DR124" s="751"/>
      <c r="DS124" s="751"/>
      <c r="DT124" s="751"/>
      <c r="DU124" s="752"/>
      <c r="DV124" s="839" t="s">
        <v>113</v>
      </c>
      <c r="DW124" s="840"/>
      <c r="DX124" s="840"/>
      <c r="DY124" s="840"/>
      <c r="DZ124" s="841"/>
    </row>
    <row r="125" spans="1:130" s="199" customFormat="1" ht="26.25" customHeight="1" x14ac:dyDescent="0.15">
      <c r="A125" s="808"/>
      <c r="B125" s="809"/>
      <c r="C125" s="812" t="s">
        <v>433</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113</v>
      </c>
      <c r="AB125" s="768"/>
      <c r="AC125" s="768"/>
      <c r="AD125" s="768"/>
      <c r="AE125" s="769"/>
      <c r="AF125" s="770" t="s">
        <v>113</v>
      </c>
      <c r="AG125" s="768"/>
      <c r="AH125" s="768"/>
      <c r="AI125" s="768"/>
      <c r="AJ125" s="769"/>
      <c r="AK125" s="770" t="s">
        <v>113</v>
      </c>
      <c r="AL125" s="768"/>
      <c r="AM125" s="768"/>
      <c r="AN125" s="768"/>
      <c r="AO125" s="769"/>
      <c r="AP125" s="815" t="s">
        <v>113</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445</v>
      </c>
      <c r="CL125" s="843"/>
      <c r="CM125" s="843"/>
      <c r="CN125" s="843"/>
      <c r="CO125" s="844"/>
      <c r="CP125" s="851" t="s">
        <v>446</v>
      </c>
      <c r="CQ125" s="796"/>
      <c r="CR125" s="796"/>
      <c r="CS125" s="796"/>
      <c r="CT125" s="796"/>
      <c r="CU125" s="796"/>
      <c r="CV125" s="796"/>
      <c r="CW125" s="796"/>
      <c r="CX125" s="796"/>
      <c r="CY125" s="796"/>
      <c r="CZ125" s="796"/>
      <c r="DA125" s="796"/>
      <c r="DB125" s="796"/>
      <c r="DC125" s="796"/>
      <c r="DD125" s="796"/>
      <c r="DE125" s="796"/>
      <c r="DF125" s="797"/>
      <c r="DG125" s="852" t="s">
        <v>113</v>
      </c>
      <c r="DH125" s="833"/>
      <c r="DI125" s="833"/>
      <c r="DJ125" s="833"/>
      <c r="DK125" s="833"/>
      <c r="DL125" s="833" t="s">
        <v>113</v>
      </c>
      <c r="DM125" s="833"/>
      <c r="DN125" s="833"/>
      <c r="DO125" s="833"/>
      <c r="DP125" s="833"/>
      <c r="DQ125" s="833" t="s">
        <v>113</v>
      </c>
      <c r="DR125" s="833"/>
      <c r="DS125" s="833"/>
      <c r="DT125" s="833"/>
      <c r="DU125" s="833"/>
      <c r="DV125" s="834" t="s">
        <v>113</v>
      </c>
      <c r="DW125" s="834"/>
      <c r="DX125" s="834"/>
      <c r="DY125" s="834"/>
      <c r="DZ125" s="835"/>
    </row>
    <row r="126" spans="1:130" s="199" customFormat="1" ht="26.25" customHeight="1" thickBot="1" x14ac:dyDescent="0.2">
      <c r="A126" s="808"/>
      <c r="B126" s="809"/>
      <c r="C126" s="812" t="s">
        <v>435</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t="s">
        <v>113</v>
      </c>
      <c r="AB126" s="768"/>
      <c r="AC126" s="768"/>
      <c r="AD126" s="768"/>
      <c r="AE126" s="769"/>
      <c r="AF126" s="770" t="s">
        <v>113</v>
      </c>
      <c r="AG126" s="768"/>
      <c r="AH126" s="768"/>
      <c r="AI126" s="768"/>
      <c r="AJ126" s="769"/>
      <c r="AK126" s="770" t="s">
        <v>113</v>
      </c>
      <c r="AL126" s="768"/>
      <c r="AM126" s="768"/>
      <c r="AN126" s="768"/>
      <c r="AO126" s="769"/>
      <c r="AP126" s="815" t="s">
        <v>113</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447</v>
      </c>
      <c r="CQ126" s="738"/>
      <c r="CR126" s="738"/>
      <c r="CS126" s="738"/>
      <c r="CT126" s="738"/>
      <c r="CU126" s="738"/>
      <c r="CV126" s="738"/>
      <c r="CW126" s="738"/>
      <c r="CX126" s="738"/>
      <c r="CY126" s="738"/>
      <c r="CZ126" s="738"/>
      <c r="DA126" s="738"/>
      <c r="DB126" s="738"/>
      <c r="DC126" s="738"/>
      <c r="DD126" s="738"/>
      <c r="DE126" s="738"/>
      <c r="DF126" s="739"/>
      <c r="DG126" s="804" t="s">
        <v>113</v>
      </c>
      <c r="DH126" s="805"/>
      <c r="DI126" s="805"/>
      <c r="DJ126" s="805"/>
      <c r="DK126" s="805"/>
      <c r="DL126" s="805" t="s">
        <v>113</v>
      </c>
      <c r="DM126" s="805"/>
      <c r="DN126" s="805"/>
      <c r="DO126" s="805"/>
      <c r="DP126" s="805"/>
      <c r="DQ126" s="805" t="s">
        <v>113</v>
      </c>
      <c r="DR126" s="805"/>
      <c r="DS126" s="805"/>
      <c r="DT126" s="805"/>
      <c r="DU126" s="805"/>
      <c r="DV126" s="782" t="s">
        <v>113</v>
      </c>
      <c r="DW126" s="782"/>
      <c r="DX126" s="782"/>
      <c r="DY126" s="782"/>
      <c r="DZ126" s="783"/>
    </row>
    <row r="127" spans="1:130" s="199" customFormat="1" ht="26.25" customHeight="1" x14ac:dyDescent="0.15">
      <c r="A127" s="810"/>
      <c r="B127" s="811"/>
      <c r="C127" s="829" t="s">
        <v>448</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t="s">
        <v>113</v>
      </c>
      <c r="AB127" s="768"/>
      <c r="AC127" s="768"/>
      <c r="AD127" s="768"/>
      <c r="AE127" s="769"/>
      <c r="AF127" s="770" t="s">
        <v>113</v>
      </c>
      <c r="AG127" s="768"/>
      <c r="AH127" s="768"/>
      <c r="AI127" s="768"/>
      <c r="AJ127" s="769"/>
      <c r="AK127" s="770" t="s">
        <v>113</v>
      </c>
      <c r="AL127" s="768"/>
      <c r="AM127" s="768"/>
      <c r="AN127" s="768"/>
      <c r="AO127" s="769"/>
      <c r="AP127" s="815" t="s">
        <v>113</v>
      </c>
      <c r="AQ127" s="816"/>
      <c r="AR127" s="816"/>
      <c r="AS127" s="816"/>
      <c r="AT127" s="817"/>
      <c r="AU127" s="235"/>
      <c r="AV127" s="235"/>
      <c r="AW127" s="235"/>
      <c r="AX127" s="832" t="s">
        <v>449</v>
      </c>
      <c r="AY127" s="800"/>
      <c r="AZ127" s="800"/>
      <c r="BA127" s="800"/>
      <c r="BB127" s="800"/>
      <c r="BC127" s="800"/>
      <c r="BD127" s="800"/>
      <c r="BE127" s="801"/>
      <c r="BF127" s="799" t="s">
        <v>450</v>
      </c>
      <c r="BG127" s="800"/>
      <c r="BH127" s="800"/>
      <c r="BI127" s="800"/>
      <c r="BJ127" s="800"/>
      <c r="BK127" s="800"/>
      <c r="BL127" s="801"/>
      <c r="BM127" s="799" t="s">
        <v>451</v>
      </c>
      <c r="BN127" s="800"/>
      <c r="BO127" s="800"/>
      <c r="BP127" s="800"/>
      <c r="BQ127" s="800"/>
      <c r="BR127" s="800"/>
      <c r="BS127" s="801"/>
      <c r="BT127" s="799" t="s">
        <v>452</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453</v>
      </c>
      <c r="CQ127" s="738"/>
      <c r="CR127" s="738"/>
      <c r="CS127" s="738"/>
      <c r="CT127" s="738"/>
      <c r="CU127" s="738"/>
      <c r="CV127" s="738"/>
      <c r="CW127" s="738"/>
      <c r="CX127" s="738"/>
      <c r="CY127" s="738"/>
      <c r="CZ127" s="738"/>
      <c r="DA127" s="738"/>
      <c r="DB127" s="738"/>
      <c r="DC127" s="738"/>
      <c r="DD127" s="738"/>
      <c r="DE127" s="738"/>
      <c r="DF127" s="739"/>
      <c r="DG127" s="804" t="s">
        <v>113</v>
      </c>
      <c r="DH127" s="805"/>
      <c r="DI127" s="805"/>
      <c r="DJ127" s="805"/>
      <c r="DK127" s="805"/>
      <c r="DL127" s="805" t="s">
        <v>113</v>
      </c>
      <c r="DM127" s="805"/>
      <c r="DN127" s="805"/>
      <c r="DO127" s="805"/>
      <c r="DP127" s="805"/>
      <c r="DQ127" s="805" t="s">
        <v>113</v>
      </c>
      <c r="DR127" s="805"/>
      <c r="DS127" s="805"/>
      <c r="DT127" s="805"/>
      <c r="DU127" s="805"/>
      <c r="DV127" s="782" t="s">
        <v>113</v>
      </c>
      <c r="DW127" s="782"/>
      <c r="DX127" s="782"/>
      <c r="DY127" s="782"/>
      <c r="DZ127" s="783"/>
    </row>
    <row r="128" spans="1:130" s="199" customFormat="1" ht="26.25" customHeight="1" thickBot="1" x14ac:dyDescent="0.2">
      <c r="A128" s="784" t="s">
        <v>454</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455</v>
      </c>
      <c r="X128" s="786"/>
      <c r="Y128" s="786"/>
      <c r="Z128" s="787"/>
      <c r="AA128" s="788" t="s">
        <v>113</v>
      </c>
      <c r="AB128" s="789"/>
      <c r="AC128" s="789"/>
      <c r="AD128" s="789"/>
      <c r="AE128" s="790"/>
      <c r="AF128" s="791" t="s">
        <v>113</v>
      </c>
      <c r="AG128" s="789"/>
      <c r="AH128" s="789"/>
      <c r="AI128" s="789"/>
      <c r="AJ128" s="790"/>
      <c r="AK128" s="791" t="s">
        <v>113</v>
      </c>
      <c r="AL128" s="789"/>
      <c r="AM128" s="789"/>
      <c r="AN128" s="789"/>
      <c r="AO128" s="790"/>
      <c r="AP128" s="792"/>
      <c r="AQ128" s="793"/>
      <c r="AR128" s="793"/>
      <c r="AS128" s="793"/>
      <c r="AT128" s="794"/>
      <c r="AU128" s="235"/>
      <c r="AV128" s="235"/>
      <c r="AW128" s="235"/>
      <c r="AX128" s="795" t="s">
        <v>456</v>
      </c>
      <c r="AY128" s="796"/>
      <c r="AZ128" s="796"/>
      <c r="BA128" s="796"/>
      <c r="BB128" s="796"/>
      <c r="BC128" s="796"/>
      <c r="BD128" s="796"/>
      <c r="BE128" s="797"/>
      <c r="BF128" s="774" t="s">
        <v>113</v>
      </c>
      <c r="BG128" s="775"/>
      <c r="BH128" s="775"/>
      <c r="BI128" s="775"/>
      <c r="BJ128" s="775"/>
      <c r="BK128" s="775"/>
      <c r="BL128" s="798"/>
      <c r="BM128" s="774">
        <v>15</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457</v>
      </c>
      <c r="CQ128" s="716"/>
      <c r="CR128" s="716"/>
      <c r="CS128" s="716"/>
      <c r="CT128" s="716"/>
      <c r="CU128" s="716"/>
      <c r="CV128" s="716"/>
      <c r="CW128" s="716"/>
      <c r="CX128" s="716"/>
      <c r="CY128" s="716"/>
      <c r="CZ128" s="716"/>
      <c r="DA128" s="716"/>
      <c r="DB128" s="716"/>
      <c r="DC128" s="716"/>
      <c r="DD128" s="716"/>
      <c r="DE128" s="716"/>
      <c r="DF128" s="717"/>
      <c r="DG128" s="778" t="s">
        <v>113</v>
      </c>
      <c r="DH128" s="779"/>
      <c r="DI128" s="779"/>
      <c r="DJ128" s="779"/>
      <c r="DK128" s="779"/>
      <c r="DL128" s="779" t="s">
        <v>113</v>
      </c>
      <c r="DM128" s="779"/>
      <c r="DN128" s="779"/>
      <c r="DO128" s="779"/>
      <c r="DP128" s="779"/>
      <c r="DQ128" s="779">
        <v>4000</v>
      </c>
      <c r="DR128" s="779"/>
      <c r="DS128" s="779"/>
      <c r="DT128" s="779"/>
      <c r="DU128" s="779"/>
      <c r="DV128" s="780">
        <v>0.2</v>
      </c>
      <c r="DW128" s="780"/>
      <c r="DX128" s="780"/>
      <c r="DY128" s="780"/>
      <c r="DZ128" s="781"/>
    </row>
    <row r="129" spans="1:131" s="199" customFormat="1" ht="26.25" customHeight="1" x14ac:dyDescent="0.15">
      <c r="A129" s="762" t="s">
        <v>91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458</v>
      </c>
      <c r="X129" s="765"/>
      <c r="Y129" s="765"/>
      <c r="Z129" s="766"/>
      <c r="AA129" s="767">
        <v>2021980</v>
      </c>
      <c r="AB129" s="768"/>
      <c r="AC129" s="768"/>
      <c r="AD129" s="768"/>
      <c r="AE129" s="769"/>
      <c r="AF129" s="770">
        <v>2063755</v>
      </c>
      <c r="AG129" s="768"/>
      <c r="AH129" s="768"/>
      <c r="AI129" s="768"/>
      <c r="AJ129" s="769"/>
      <c r="AK129" s="770">
        <v>2019583</v>
      </c>
      <c r="AL129" s="768"/>
      <c r="AM129" s="768"/>
      <c r="AN129" s="768"/>
      <c r="AO129" s="769"/>
      <c r="AP129" s="771"/>
      <c r="AQ129" s="772"/>
      <c r="AR129" s="772"/>
      <c r="AS129" s="772"/>
      <c r="AT129" s="773"/>
      <c r="AU129" s="237"/>
      <c r="AV129" s="237"/>
      <c r="AW129" s="237"/>
      <c r="AX129" s="737" t="s">
        <v>459</v>
      </c>
      <c r="AY129" s="738"/>
      <c r="AZ129" s="738"/>
      <c r="BA129" s="738"/>
      <c r="BB129" s="738"/>
      <c r="BC129" s="738"/>
      <c r="BD129" s="738"/>
      <c r="BE129" s="739"/>
      <c r="BF129" s="757" t="s">
        <v>113</v>
      </c>
      <c r="BG129" s="758"/>
      <c r="BH129" s="758"/>
      <c r="BI129" s="758"/>
      <c r="BJ129" s="758"/>
      <c r="BK129" s="758"/>
      <c r="BL129" s="759"/>
      <c r="BM129" s="757">
        <v>20</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62" t="s">
        <v>460</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461</v>
      </c>
      <c r="X130" s="765"/>
      <c r="Y130" s="765"/>
      <c r="Z130" s="766"/>
      <c r="AA130" s="767">
        <v>370091</v>
      </c>
      <c r="AB130" s="768"/>
      <c r="AC130" s="768"/>
      <c r="AD130" s="768"/>
      <c r="AE130" s="769"/>
      <c r="AF130" s="770">
        <v>358491</v>
      </c>
      <c r="AG130" s="768"/>
      <c r="AH130" s="768"/>
      <c r="AI130" s="768"/>
      <c r="AJ130" s="769"/>
      <c r="AK130" s="770">
        <v>331485</v>
      </c>
      <c r="AL130" s="768"/>
      <c r="AM130" s="768"/>
      <c r="AN130" s="768"/>
      <c r="AO130" s="769"/>
      <c r="AP130" s="771"/>
      <c r="AQ130" s="772"/>
      <c r="AR130" s="772"/>
      <c r="AS130" s="772"/>
      <c r="AT130" s="773"/>
      <c r="AU130" s="237"/>
      <c r="AV130" s="237"/>
      <c r="AW130" s="237"/>
      <c r="AX130" s="737" t="s">
        <v>462</v>
      </c>
      <c r="AY130" s="738"/>
      <c r="AZ130" s="738"/>
      <c r="BA130" s="738"/>
      <c r="BB130" s="738"/>
      <c r="BC130" s="738"/>
      <c r="BD130" s="738"/>
      <c r="BE130" s="739"/>
      <c r="BF130" s="740">
        <v>7.7</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463</v>
      </c>
      <c r="X131" s="748"/>
      <c r="Y131" s="748"/>
      <c r="Z131" s="749"/>
      <c r="AA131" s="750">
        <v>1651889</v>
      </c>
      <c r="AB131" s="751"/>
      <c r="AC131" s="751"/>
      <c r="AD131" s="751"/>
      <c r="AE131" s="752"/>
      <c r="AF131" s="753">
        <v>1705264</v>
      </c>
      <c r="AG131" s="751"/>
      <c r="AH131" s="751"/>
      <c r="AI131" s="751"/>
      <c r="AJ131" s="752"/>
      <c r="AK131" s="753">
        <v>1688098</v>
      </c>
      <c r="AL131" s="751"/>
      <c r="AM131" s="751"/>
      <c r="AN131" s="751"/>
      <c r="AO131" s="752"/>
      <c r="AP131" s="754"/>
      <c r="AQ131" s="755"/>
      <c r="AR131" s="755"/>
      <c r="AS131" s="755"/>
      <c r="AT131" s="756"/>
      <c r="AU131" s="237"/>
      <c r="AV131" s="237"/>
      <c r="AW131" s="237"/>
      <c r="AX131" s="715" t="s">
        <v>464</v>
      </c>
      <c r="AY131" s="716"/>
      <c r="AZ131" s="716"/>
      <c r="BA131" s="716"/>
      <c r="BB131" s="716"/>
      <c r="BC131" s="716"/>
      <c r="BD131" s="716"/>
      <c r="BE131" s="717"/>
      <c r="BF131" s="718" t="s">
        <v>113</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24" t="s">
        <v>465</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466</v>
      </c>
      <c r="W132" s="728"/>
      <c r="X132" s="728"/>
      <c r="Y132" s="728"/>
      <c r="Z132" s="729"/>
      <c r="AA132" s="730">
        <v>8.0650092109999996</v>
      </c>
      <c r="AB132" s="731"/>
      <c r="AC132" s="731"/>
      <c r="AD132" s="731"/>
      <c r="AE132" s="732"/>
      <c r="AF132" s="733">
        <v>7.6778727519999999</v>
      </c>
      <c r="AG132" s="731"/>
      <c r="AH132" s="731"/>
      <c r="AI132" s="731"/>
      <c r="AJ132" s="732"/>
      <c r="AK132" s="733">
        <v>7.4195929380000001</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467</v>
      </c>
      <c r="W133" s="707"/>
      <c r="X133" s="707"/>
      <c r="Y133" s="707"/>
      <c r="Z133" s="708"/>
      <c r="AA133" s="709">
        <v>8.5</v>
      </c>
      <c r="AB133" s="710"/>
      <c r="AC133" s="710"/>
      <c r="AD133" s="710"/>
      <c r="AE133" s="711"/>
      <c r="AF133" s="709">
        <v>8.1</v>
      </c>
      <c r="AG133" s="710"/>
      <c r="AH133" s="710"/>
      <c r="AI133" s="710"/>
      <c r="AJ133" s="711"/>
      <c r="AK133" s="709">
        <v>7.7</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90" zoomScaleNormal="85" zoomScaleSheetLayoutView="9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468</v>
      </c>
      <c r="B5" s="248"/>
      <c r="C5" s="248"/>
      <c r="D5" s="248"/>
      <c r="E5" s="248"/>
      <c r="F5" s="248"/>
      <c r="G5" s="248"/>
      <c r="H5" s="248"/>
      <c r="I5" s="248"/>
      <c r="J5" s="248"/>
      <c r="K5" s="248"/>
      <c r="L5" s="248"/>
      <c r="M5" s="248"/>
      <c r="N5" s="248"/>
      <c r="O5" s="249"/>
    </row>
    <row r="6" spans="1:16" x14ac:dyDescent="0.15">
      <c r="A6" s="250"/>
      <c r="B6" s="246"/>
      <c r="C6" s="246"/>
      <c r="D6" s="246"/>
      <c r="E6" s="246"/>
      <c r="F6" s="246"/>
      <c r="G6" s="251" t="s">
        <v>469</v>
      </c>
      <c r="H6" s="251"/>
      <c r="I6" s="251"/>
      <c r="J6" s="251"/>
      <c r="K6" s="246"/>
      <c r="L6" s="246"/>
      <c r="M6" s="246"/>
      <c r="N6" s="246"/>
    </row>
    <row r="7" spans="1:16" x14ac:dyDescent="0.15">
      <c r="A7" s="250"/>
      <c r="B7" s="246"/>
      <c r="C7" s="246"/>
      <c r="D7" s="246"/>
      <c r="E7" s="246"/>
      <c r="F7" s="246"/>
      <c r="G7" s="253"/>
      <c r="H7" s="254"/>
      <c r="I7" s="254"/>
      <c r="J7" s="255"/>
      <c r="K7" s="1122" t="s">
        <v>470</v>
      </c>
      <c r="L7" s="256"/>
      <c r="M7" s="257" t="s">
        <v>471</v>
      </c>
      <c r="N7" s="258"/>
    </row>
    <row r="8" spans="1:16" x14ac:dyDescent="0.15">
      <c r="A8" s="250"/>
      <c r="B8" s="246"/>
      <c r="C8" s="246"/>
      <c r="D8" s="246"/>
      <c r="E8" s="246"/>
      <c r="F8" s="246"/>
      <c r="G8" s="259"/>
      <c r="H8" s="260"/>
      <c r="I8" s="260"/>
      <c r="J8" s="261"/>
      <c r="K8" s="1123"/>
      <c r="L8" s="262" t="s">
        <v>472</v>
      </c>
      <c r="M8" s="263" t="s">
        <v>473</v>
      </c>
      <c r="N8" s="264" t="s">
        <v>474</v>
      </c>
    </row>
    <row r="9" spans="1:16" x14ac:dyDescent="0.15">
      <c r="A9" s="250"/>
      <c r="B9" s="246"/>
      <c r="C9" s="246"/>
      <c r="D9" s="246"/>
      <c r="E9" s="246"/>
      <c r="F9" s="246"/>
      <c r="G9" s="1136" t="s">
        <v>475</v>
      </c>
      <c r="H9" s="1137"/>
      <c r="I9" s="1137"/>
      <c r="J9" s="1138"/>
      <c r="K9" s="265">
        <v>416998</v>
      </c>
      <c r="L9" s="266">
        <v>227247</v>
      </c>
      <c r="M9" s="267">
        <v>189696</v>
      </c>
      <c r="N9" s="268">
        <v>19.8</v>
      </c>
    </row>
    <row r="10" spans="1:16" x14ac:dyDescent="0.15">
      <c r="A10" s="250"/>
      <c r="B10" s="246"/>
      <c r="C10" s="246"/>
      <c r="D10" s="246"/>
      <c r="E10" s="246"/>
      <c r="F10" s="246"/>
      <c r="G10" s="1136" t="s">
        <v>476</v>
      </c>
      <c r="H10" s="1137"/>
      <c r="I10" s="1137"/>
      <c r="J10" s="1138"/>
      <c r="K10" s="269">
        <v>29864</v>
      </c>
      <c r="L10" s="270">
        <v>16275</v>
      </c>
      <c r="M10" s="271">
        <v>21936</v>
      </c>
      <c r="N10" s="272">
        <v>-25.8</v>
      </c>
    </row>
    <row r="11" spans="1:16" ht="13.5" customHeight="1" x14ac:dyDescent="0.15">
      <c r="A11" s="250"/>
      <c r="B11" s="246"/>
      <c r="C11" s="246"/>
      <c r="D11" s="246"/>
      <c r="E11" s="246"/>
      <c r="F11" s="246"/>
      <c r="G11" s="1136" t="s">
        <v>477</v>
      </c>
      <c r="H11" s="1137"/>
      <c r="I11" s="1137"/>
      <c r="J11" s="1138"/>
      <c r="K11" s="269">
        <v>14481</v>
      </c>
      <c r="L11" s="270">
        <v>7892</v>
      </c>
      <c r="M11" s="271">
        <v>29437</v>
      </c>
      <c r="N11" s="272">
        <v>-73.2</v>
      </c>
    </row>
    <row r="12" spans="1:16" ht="13.5" customHeight="1" x14ac:dyDescent="0.15">
      <c r="A12" s="250"/>
      <c r="B12" s="246"/>
      <c r="C12" s="246"/>
      <c r="D12" s="246"/>
      <c r="E12" s="246"/>
      <c r="F12" s="246"/>
      <c r="G12" s="1136" t="s">
        <v>478</v>
      </c>
      <c r="H12" s="1137"/>
      <c r="I12" s="1137"/>
      <c r="J12" s="1138"/>
      <c r="K12" s="269" t="s">
        <v>479</v>
      </c>
      <c r="L12" s="270" t="s">
        <v>479</v>
      </c>
      <c r="M12" s="271">
        <v>3160</v>
      </c>
      <c r="N12" s="272" t="s">
        <v>479</v>
      </c>
    </row>
    <row r="13" spans="1:16" ht="13.5" customHeight="1" x14ac:dyDescent="0.15">
      <c r="A13" s="250"/>
      <c r="B13" s="246"/>
      <c r="C13" s="246"/>
      <c r="D13" s="246"/>
      <c r="E13" s="246"/>
      <c r="F13" s="246"/>
      <c r="G13" s="1136" t="s">
        <v>480</v>
      </c>
      <c r="H13" s="1137"/>
      <c r="I13" s="1137"/>
      <c r="J13" s="1138"/>
      <c r="K13" s="269" t="s">
        <v>479</v>
      </c>
      <c r="L13" s="270" t="s">
        <v>479</v>
      </c>
      <c r="M13" s="271" t="s">
        <v>479</v>
      </c>
      <c r="N13" s="272" t="s">
        <v>479</v>
      </c>
    </row>
    <row r="14" spans="1:16" ht="13.5" customHeight="1" x14ac:dyDescent="0.15">
      <c r="A14" s="250"/>
      <c r="B14" s="246"/>
      <c r="C14" s="246"/>
      <c r="D14" s="246"/>
      <c r="E14" s="246"/>
      <c r="F14" s="246"/>
      <c r="G14" s="1136" t="s">
        <v>481</v>
      </c>
      <c r="H14" s="1137"/>
      <c r="I14" s="1137"/>
      <c r="J14" s="1138"/>
      <c r="K14" s="269">
        <v>110693</v>
      </c>
      <c r="L14" s="270">
        <v>60323</v>
      </c>
      <c r="M14" s="271">
        <v>9091</v>
      </c>
      <c r="N14" s="272">
        <v>563.5</v>
      </c>
    </row>
    <row r="15" spans="1:16" ht="13.5" customHeight="1" x14ac:dyDescent="0.15">
      <c r="A15" s="250"/>
      <c r="B15" s="246"/>
      <c r="C15" s="246"/>
      <c r="D15" s="246"/>
      <c r="E15" s="246"/>
      <c r="F15" s="246"/>
      <c r="G15" s="1136" t="s">
        <v>482</v>
      </c>
      <c r="H15" s="1137"/>
      <c r="I15" s="1137"/>
      <c r="J15" s="1138"/>
      <c r="K15" s="269">
        <v>28935</v>
      </c>
      <c r="L15" s="270">
        <v>15768</v>
      </c>
      <c r="M15" s="271">
        <v>4470</v>
      </c>
      <c r="N15" s="272">
        <v>252.8</v>
      </c>
    </row>
    <row r="16" spans="1:16" x14ac:dyDescent="0.15">
      <c r="A16" s="250"/>
      <c r="B16" s="246"/>
      <c r="C16" s="246"/>
      <c r="D16" s="246"/>
      <c r="E16" s="246"/>
      <c r="F16" s="246"/>
      <c r="G16" s="1139" t="s">
        <v>483</v>
      </c>
      <c r="H16" s="1140"/>
      <c r="I16" s="1140"/>
      <c r="J16" s="1141"/>
      <c r="K16" s="270">
        <v>-36226</v>
      </c>
      <c r="L16" s="270">
        <v>-19742</v>
      </c>
      <c r="M16" s="271">
        <v>-19414</v>
      </c>
      <c r="N16" s="272">
        <v>1.7</v>
      </c>
    </row>
    <row r="17" spans="1:16" x14ac:dyDescent="0.15">
      <c r="A17" s="250"/>
      <c r="B17" s="246"/>
      <c r="C17" s="246"/>
      <c r="D17" s="246"/>
      <c r="E17" s="246"/>
      <c r="F17" s="246"/>
      <c r="G17" s="1139" t="s">
        <v>173</v>
      </c>
      <c r="H17" s="1140"/>
      <c r="I17" s="1140"/>
      <c r="J17" s="1141"/>
      <c r="K17" s="270">
        <v>564745</v>
      </c>
      <c r="L17" s="270">
        <v>307763</v>
      </c>
      <c r="M17" s="271">
        <v>238376</v>
      </c>
      <c r="N17" s="272">
        <v>29.1</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484</v>
      </c>
      <c r="H19" s="246"/>
      <c r="I19" s="246"/>
      <c r="J19" s="246"/>
      <c r="K19" s="246"/>
      <c r="L19" s="246"/>
      <c r="M19" s="246"/>
      <c r="N19" s="246"/>
    </row>
    <row r="20" spans="1:16" x14ac:dyDescent="0.15">
      <c r="A20" s="250"/>
      <c r="B20" s="246"/>
      <c r="C20" s="246"/>
      <c r="D20" s="246"/>
      <c r="E20" s="246"/>
      <c r="F20" s="246"/>
      <c r="G20" s="274"/>
      <c r="H20" s="275"/>
      <c r="I20" s="275"/>
      <c r="J20" s="276"/>
      <c r="K20" s="277" t="s">
        <v>485</v>
      </c>
      <c r="L20" s="278" t="s">
        <v>486</v>
      </c>
      <c r="M20" s="279" t="s">
        <v>487</v>
      </c>
      <c r="N20" s="280"/>
    </row>
    <row r="21" spans="1:16" s="286" customFormat="1" x14ac:dyDescent="0.15">
      <c r="A21" s="281"/>
      <c r="B21" s="251"/>
      <c r="C21" s="251"/>
      <c r="D21" s="251"/>
      <c r="E21" s="251"/>
      <c r="F21" s="251"/>
      <c r="G21" s="1133" t="s">
        <v>488</v>
      </c>
      <c r="H21" s="1134"/>
      <c r="I21" s="1134"/>
      <c r="J21" s="1135"/>
      <c r="K21" s="282">
        <v>27.79</v>
      </c>
      <c r="L21" s="283">
        <v>21.75</v>
      </c>
      <c r="M21" s="284">
        <v>6.04</v>
      </c>
      <c r="N21" s="251"/>
      <c r="O21" s="285"/>
      <c r="P21" s="281"/>
    </row>
    <row r="22" spans="1:16" s="286" customFormat="1" x14ac:dyDescent="0.15">
      <c r="A22" s="281"/>
      <c r="B22" s="251"/>
      <c r="C22" s="251"/>
      <c r="D22" s="251"/>
      <c r="E22" s="251"/>
      <c r="F22" s="251"/>
      <c r="G22" s="1133" t="s">
        <v>489</v>
      </c>
      <c r="H22" s="1134"/>
      <c r="I22" s="1134"/>
      <c r="J22" s="1135"/>
      <c r="K22" s="287">
        <v>92</v>
      </c>
      <c r="L22" s="288">
        <v>95.2</v>
      </c>
      <c r="M22" s="289">
        <v>-3.2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492</v>
      </c>
      <c r="H29" s="251"/>
      <c r="I29" s="251"/>
      <c r="J29" s="251"/>
      <c r="K29" s="246"/>
      <c r="L29" s="246"/>
      <c r="M29" s="246"/>
      <c r="N29" s="246"/>
      <c r="O29" s="295"/>
    </row>
    <row r="30" spans="1:16" x14ac:dyDescent="0.15">
      <c r="A30" s="250"/>
      <c r="B30" s="246"/>
      <c r="C30" s="246"/>
      <c r="D30" s="246"/>
      <c r="E30" s="246"/>
      <c r="F30" s="246"/>
      <c r="G30" s="253"/>
      <c r="H30" s="254"/>
      <c r="I30" s="254"/>
      <c r="J30" s="255"/>
      <c r="K30" s="1122" t="s">
        <v>470</v>
      </c>
      <c r="L30" s="256"/>
      <c r="M30" s="257" t="s">
        <v>471</v>
      </c>
      <c r="N30" s="258"/>
    </row>
    <row r="31" spans="1:16" x14ac:dyDescent="0.15">
      <c r="A31" s="250"/>
      <c r="B31" s="246"/>
      <c r="C31" s="246"/>
      <c r="D31" s="246"/>
      <c r="E31" s="246"/>
      <c r="F31" s="246"/>
      <c r="G31" s="259"/>
      <c r="H31" s="260"/>
      <c r="I31" s="260"/>
      <c r="J31" s="261"/>
      <c r="K31" s="1123"/>
      <c r="L31" s="262" t="s">
        <v>472</v>
      </c>
      <c r="M31" s="263" t="s">
        <v>473</v>
      </c>
      <c r="N31" s="264" t="s">
        <v>474</v>
      </c>
    </row>
    <row r="32" spans="1:16" ht="27" customHeight="1" x14ac:dyDescent="0.15">
      <c r="A32" s="250"/>
      <c r="B32" s="246"/>
      <c r="C32" s="246"/>
      <c r="D32" s="246"/>
      <c r="E32" s="246"/>
      <c r="F32" s="246"/>
      <c r="G32" s="1124" t="s">
        <v>493</v>
      </c>
      <c r="H32" s="1125"/>
      <c r="I32" s="1125"/>
      <c r="J32" s="1126"/>
      <c r="K32" s="296">
        <v>390989</v>
      </c>
      <c r="L32" s="296">
        <v>213073</v>
      </c>
      <c r="M32" s="297">
        <v>139853</v>
      </c>
      <c r="N32" s="298">
        <v>52.4</v>
      </c>
    </row>
    <row r="33" spans="1:16" ht="13.5" customHeight="1" x14ac:dyDescent="0.15">
      <c r="A33" s="250"/>
      <c r="B33" s="246"/>
      <c r="C33" s="246"/>
      <c r="D33" s="246"/>
      <c r="E33" s="246"/>
      <c r="F33" s="246"/>
      <c r="G33" s="1124" t="s">
        <v>494</v>
      </c>
      <c r="H33" s="1125"/>
      <c r="I33" s="1125"/>
      <c r="J33" s="1126"/>
      <c r="K33" s="296" t="s">
        <v>479</v>
      </c>
      <c r="L33" s="296" t="s">
        <v>479</v>
      </c>
      <c r="M33" s="297" t="s">
        <v>479</v>
      </c>
      <c r="N33" s="298" t="s">
        <v>479</v>
      </c>
    </row>
    <row r="34" spans="1:16" ht="27" customHeight="1" x14ac:dyDescent="0.15">
      <c r="A34" s="250"/>
      <c r="B34" s="246"/>
      <c r="C34" s="246"/>
      <c r="D34" s="246"/>
      <c r="E34" s="246"/>
      <c r="F34" s="246"/>
      <c r="G34" s="1124" t="s">
        <v>495</v>
      </c>
      <c r="H34" s="1125"/>
      <c r="I34" s="1125"/>
      <c r="J34" s="1126"/>
      <c r="K34" s="296" t="s">
        <v>479</v>
      </c>
      <c r="L34" s="296" t="s">
        <v>479</v>
      </c>
      <c r="M34" s="297">
        <v>4</v>
      </c>
      <c r="N34" s="298" t="s">
        <v>479</v>
      </c>
    </row>
    <row r="35" spans="1:16" ht="27" customHeight="1" x14ac:dyDescent="0.15">
      <c r="A35" s="250"/>
      <c r="B35" s="246"/>
      <c r="C35" s="246"/>
      <c r="D35" s="246"/>
      <c r="E35" s="246"/>
      <c r="F35" s="246"/>
      <c r="G35" s="1124" t="s">
        <v>496</v>
      </c>
      <c r="H35" s="1125"/>
      <c r="I35" s="1125"/>
      <c r="J35" s="1126"/>
      <c r="K35" s="296">
        <v>28481</v>
      </c>
      <c r="L35" s="296">
        <v>15521</v>
      </c>
      <c r="M35" s="297">
        <v>31890</v>
      </c>
      <c r="N35" s="298">
        <v>-51.3</v>
      </c>
    </row>
    <row r="36" spans="1:16" ht="27" customHeight="1" x14ac:dyDescent="0.15">
      <c r="A36" s="250"/>
      <c r="B36" s="246"/>
      <c r="C36" s="246"/>
      <c r="D36" s="246"/>
      <c r="E36" s="246"/>
      <c r="F36" s="246"/>
      <c r="G36" s="1124" t="s">
        <v>497</v>
      </c>
      <c r="H36" s="1125"/>
      <c r="I36" s="1125"/>
      <c r="J36" s="1126"/>
      <c r="K36" s="296">
        <v>25126</v>
      </c>
      <c r="L36" s="296">
        <v>13693</v>
      </c>
      <c r="M36" s="297">
        <v>5316</v>
      </c>
      <c r="N36" s="298">
        <v>157.6</v>
      </c>
    </row>
    <row r="37" spans="1:16" ht="13.5" customHeight="1" x14ac:dyDescent="0.15">
      <c r="A37" s="250"/>
      <c r="B37" s="246"/>
      <c r="C37" s="246"/>
      <c r="D37" s="246"/>
      <c r="E37" s="246"/>
      <c r="F37" s="246"/>
      <c r="G37" s="1124" t="s">
        <v>498</v>
      </c>
      <c r="H37" s="1125"/>
      <c r="I37" s="1125"/>
      <c r="J37" s="1126"/>
      <c r="K37" s="296">
        <v>12139</v>
      </c>
      <c r="L37" s="296">
        <v>6615</v>
      </c>
      <c r="M37" s="297">
        <v>1757</v>
      </c>
      <c r="N37" s="298">
        <v>276.5</v>
      </c>
    </row>
    <row r="38" spans="1:16" ht="27" customHeight="1" x14ac:dyDescent="0.15">
      <c r="A38" s="250"/>
      <c r="B38" s="246"/>
      <c r="C38" s="246"/>
      <c r="D38" s="246"/>
      <c r="E38" s="246"/>
      <c r="F38" s="246"/>
      <c r="G38" s="1127" t="s">
        <v>499</v>
      </c>
      <c r="H38" s="1128"/>
      <c r="I38" s="1128"/>
      <c r="J38" s="1129"/>
      <c r="K38" s="299" t="s">
        <v>479</v>
      </c>
      <c r="L38" s="299" t="s">
        <v>479</v>
      </c>
      <c r="M38" s="300">
        <v>42</v>
      </c>
      <c r="N38" s="301" t="s">
        <v>479</v>
      </c>
      <c r="O38" s="295"/>
    </row>
    <row r="39" spans="1:16" x14ac:dyDescent="0.15">
      <c r="A39" s="250"/>
      <c r="B39" s="246"/>
      <c r="C39" s="246"/>
      <c r="D39" s="246"/>
      <c r="E39" s="246"/>
      <c r="F39" s="246"/>
      <c r="G39" s="1127" t="s">
        <v>500</v>
      </c>
      <c r="H39" s="1128"/>
      <c r="I39" s="1128"/>
      <c r="J39" s="1129"/>
      <c r="K39" s="302" t="s">
        <v>479</v>
      </c>
      <c r="L39" s="302" t="s">
        <v>479</v>
      </c>
      <c r="M39" s="303">
        <v>-8426</v>
      </c>
      <c r="N39" s="304" t="s">
        <v>479</v>
      </c>
      <c r="O39" s="295"/>
    </row>
    <row r="40" spans="1:16" ht="27" customHeight="1" x14ac:dyDescent="0.15">
      <c r="A40" s="250"/>
      <c r="B40" s="246"/>
      <c r="C40" s="246"/>
      <c r="D40" s="246"/>
      <c r="E40" s="246"/>
      <c r="F40" s="246"/>
      <c r="G40" s="1124" t="s">
        <v>501</v>
      </c>
      <c r="H40" s="1125"/>
      <c r="I40" s="1125"/>
      <c r="J40" s="1126"/>
      <c r="K40" s="302">
        <v>-331485</v>
      </c>
      <c r="L40" s="302">
        <v>-180646</v>
      </c>
      <c r="M40" s="303">
        <v>-127711</v>
      </c>
      <c r="N40" s="304">
        <v>41.4</v>
      </c>
      <c r="O40" s="295"/>
    </row>
    <row r="41" spans="1:16" x14ac:dyDescent="0.15">
      <c r="A41" s="250"/>
      <c r="B41" s="246"/>
      <c r="C41" s="246"/>
      <c r="D41" s="246"/>
      <c r="E41" s="246"/>
      <c r="F41" s="246"/>
      <c r="G41" s="1130" t="s">
        <v>284</v>
      </c>
      <c r="H41" s="1131"/>
      <c r="I41" s="1131"/>
      <c r="J41" s="1132"/>
      <c r="K41" s="296">
        <v>125250</v>
      </c>
      <c r="L41" s="302">
        <v>68256</v>
      </c>
      <c r="M41" s="303">
        <v>42725</v>
      </c>
      <c r="N41" s="304">
        <v>59.8</v>
      </c>
      <c r="O41" s="295"/>
    </row>
    <row r="42" spans="1:16" x14ac:dyDescent="0.15">
      <c r="A42" s="250"/>
      <c r="B42" s="246"/>
      <c r="C42" s="246"/>
      <c r="D42" s="246"/>
      <c r="E42" s="246"/>
      <c r="F42" s="246"/>
      <c r="G42" s="305" t="s">
        <v>502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504</v>
      </c>
      <c r="H48" s="310"/>
      <c r="I48" s="310"/>
      <c r="J48" s="310"/>
      <c r="K48" s="310"/>
      <c r="L48" s="310"/>
      <c r="M48" s="311"/>
      <c r="N48" s="310"/>
    </row>
    <row r="49" spans="1:14" ht="13.5" customHeight="1" x14ac:dyDescent="0.15">
      <c r="A49" s="250"/>
      <c r="B49" s="246"/>
      <c r="C49" s="246"/>
      <c r="D49" s="246"/>
      <c r="E49" s="246"/>
      <c r="F49" s="246"/>
      <c r="G49" s="312"/>
      <c r="H49" s="313"/>
      <c r="I49" s="1117" t="s">
        <v>470</v>
      </c>
      <c r="J49" s="1119" t="s">
        <v>505</v>
      </c>
      <c r="K49" s="1120"/>
      <c r="L49" s="1120"/>
      <c r="M49" s="1120"/>
      <c r="N49" s="1121"/>
    </row>
    <row r="50" spans="1:14" x14ac:dyDescent="0.15">
      <c r="A50" s="250"/>
      <c r="B50" s="246"/>
      <c r="C50" s="246"/>
      <c r="D50" s="246"/>
      <c r="E50" s="246"/>
      <c r="F50" s="246"/>
      <c r="G50" s="314"/>
      <c r="H50" s="315"/>
      <c r="I50" s="1118"/>
      <c r="J50" s="316" t="s">
        <v>506</v>
      </c>
      <c r="K50" s="317" t="s">
        <v>507</v>
      </c>
      <c r="L50" s="318" t="s">
        <v>508</v>
      </c>
      <c r="M50" s="319" t="s">
        <v>509</v>
      </c>
      <c r="N50" s="320" t="s">
        <v>510</v>
      </c>
    </row>
    <row r="51" spans="1:14" x14ac:dyDescent="0.15">
      <c r="A51" s="250"/>
      <c r="B51" s="246"/>
      <c r="C51" s="246"/>
      <c r="D51" s="246"/>
      <c r="E51" s="246"/>
      <c r="F51" s="246"/>
      <c r="G51" s="312" t="s">
        <v>511</v>
      </c>
      <c r="H51" s="313"/>
      <c r="I51" s="321">
        <v>715443</v>
      </c>
      <c r="J51" s="322">
        <v>369547</v>
      </c>
      <c r="K51" s="323">
        <v>7.3</v>
      </c>
      <c r="L51" s="324">
        <v>228305</v>
      </c>
      <c r="M51" s="325">
        <v>5.6</v>
      </c>
      <c r="N51" s="326">
        <v>1.7</v>
      </c>
    </row>
    <row r="52" spans="1:14" x14ac:dyDescent="0.15">
      <c r="A52" s="250"/>
      <c r="B52" s="246"/>
      <c r="C52" s="246"/>
      <c r="D52" s="246"/>
      <c r="E52" s="246"/>
      <c r="F52" s="246"/>
      <c r="G52" s="327"/>
      <c r="H52" s="328" t="s">
        <v>512</v>
      </c>
      <c r="I52" s="329">
        <v>344501</v>
      </c>
      <c r="J52" s="330">
        <v>177945</v>
      </c>
      <c r="K52" s="331">
        <v>2</v>
      </c>
      <c r="L52" s="332">
        <v>86611</v>
      </c>
      <c r="M52" s="333">
        <v>-20.399999999999999</v>
      </c>
      <c r="N52" s="334">
        <v>22.4</v>
      </c>
    </row>
    <row r="53" spans="1:14" x14ac:dyDescent="0.15">
      <c r="A53" s="250"/>
      <c r="B53" s="246"/>
      <c r="C53" s="246"/>
      <c r="D53" s="246"/>
      <c r="E53" s="246"/>
      <c r="F53" s="246"/>
      <c r="G53" s="312" t="s">
        <v>513</v>
      </c>
      <c r="H53" s="313"/>
      <c r="I53" s="321">
        <v>1111556</v>
      </c>
      <c r="J53" s="322">
        <v>576533</v>
      </c>
      <c r="K53" s="323">
        <v>56</v>
      </c>
      <c r="L53" s="324">
        <v>316331</v>
      </c>
      <c r="M53" s="325">
        <v>38.6</v>
      </c>
      <c r="N53" s="326">
        <v>17.399999999999999</v>
      </c>
    </row>
    <row r="54" spans="1:14" x14ac:dyDescent="0.15">
      <c r="A54" s="250"/>
      <c r="B54" s="246"/>
      <c r="C54" s="246"/>
      <c r="D54" s="246"/>
      <c r="E54" s="246"/>
      <c r="F54" s="246"/>
      <c r="G54" s="327"/>
      <c r="H54" s="328" t="s">
        <v>512</v>
      </c>
      <c r="I54" s="329">
        <v>595475</v>
      </c>
      <c r="J54" s="330">
        <v>308856</v>
      </c>
      <c r="K54" s="331">
        <v>73.599999999999994</v>
      </c>
      <c r="L54" s="332">
        <v>106387</v>
      </c>
      <c r="M54" s="333">
        <v>22.8</v>
      </c>
      <c r="N54" s="334">
        <v>50.8</v>
      </c>
    </row>
    <row r="55" spans="1:14" x14ac:dyDescent="0.15">
      <c r="A55" s="250"/>
      <c r="B55" s="246"/>
      <c r="C55" s="246"/>
      <c r="D55" s="246"/>
      <c r="E55" s="246"/>
      <c r="F55" s="246"/>
      <c r="G55" s="312" t="s">
        <v>514</v>
      </c>
      <c r="H55" s="313"/>
      <c r="I55" s="321">
        <v>1187262</v>
      </c>
      <c r="J55" s="322">
        <v>620304</v>
      </c>
      <c r="K55" s="323">
        <v>7.6</v>
      </c>
      <c r="L55" s="324">
        <v>333013</v>
      </c>
      <c r="M55" s="325">
        <v>5.3</v>
      </c>
      <c r="N55" s="326">
        <v>2.2999999999999998</v>
      </c>
    </row>
    <row r="56" spans="1:14" x14ac:dyDescent="0.15">
      <c r="A56" s="250"/>
      <c r="B56" s="246"/>
      <c r="C56" s="246"/>
      <c r="D56" s="246"/>
      <c r="E56" s="246"/>
      <c r="F56" s="246"/>
      <c r="G56" s="327"/>
      <c r="H56" s="328" t="s">
        <v>512</v>
      </c>
      <c r="I56" s="329">
        <v>510699</v>
      </c>
      <c r="J56" s="330">
        <v>266823</v>
      </c>
      <c r="K56" s="331">
        <v>-13.6</v>
      </c>
      <c r="L56" s="332">
        <v>126732</v>
      </c>
      <c r="M56" s="333">
        <v>19.100000000000001</v>
      </c>
      <c r="N56" s="334">
        <v>-32.700000000000003</v>
      </c>
    </row>
    <row r="57" spans="1:14" x14ac:dyDescent="0.15">
      <c r="A57" s="250"/>
      <c r="B57" s="246"/>
      <c r="C57" s="246"/>
      <c r="D57" s="246"/>
      <c r="E57" s="246"/>
      <c r="F57" s="246"/>
      <c r="G57" s="312" t="s">
        <v>515</v>
      </c>
      <c r="H57" s="313"/>
      <c r="I57" s="321">
        <v>1133071</v>
      </c>
      <c r="J57" s="322">
        <v>607871</v>
      </c>
      <c r="K57" s="323">
        <v>-2</v>
      </c>
      <c r="L57" s="324">
        <v>280458</v>
      </c>
      <c r="M57" s="325">
        <v>-15.8</v>
      </c>
      <c r="N57" s="326">
        <v>13.8</v>
      </c>
    </row>
    <row r="58" spans="1:14" x14ac:dyDescent="0.15">
      <c r="A58" s="250"/>
      <c r="B58" s="246"/>
      <c r="C58" s="246"/>
      <c r="D58" s="246"/>
      <c r="E58" s="246"/>
      <c r="F58" s="246"/>
      <c r="G58" s="327"/>
      <c r="H58" s="328" t="s">
        <v>512</v>
      </c>
      <c r="I58" s="329">
        <v>704972</v>
      </c>
      <c r="J58" s="330">
        <v>378204</v>
      </c>
      <c r="K58" s="331">
        <v>41.7</v>
      </c>
      <c r="L58" s="332">
        <v>127286</v>
      </c>
      <c r="M58" s="333">
        <v>0.4</v>
      </c>
      <c r="N58" s="334">
        <v>41.3</v>
      </c>
    </row>
    <row r="59" spans="1:14" x14ac:dyDescent="0.15">
      <c r="A59" s="250"/>
      <c r="B59" s="246"/>
      <c r="C59" s="246"/>
      <c r="D59" s="246"/>
      <c r="E59" s="246"/>
      <c r="F59" s="246"/>
      <c r="G59" s="312" t="s">
        <v>516</v>
      </c>
      <c r="H59" s="313"/>
      <c r="I59" s="321">
        <v>889016</v>
      </c>
      <c r="J59" s="322">
        <v>484477</v>
      </c>
      <c r="K59" s="323">
        <v>-20.3</v>
      </c>
      <c r="L59" s="324">
        <v>291945</v>
      </c>
      <c r="M59" s="325">
        <v>4.0999999999999996</v>
      </c>
      <c r="N59" s="326">
        <v>-24.4</v>
      </c>
    </row>
    <row r="60" spans="1:14" x14ac:dyDescent="0.15">
      <c r="A60" s="250"/>
      <c r="B60" s="246"/>
      <c r="C60" s="246"/>
      <c r="D60" s="246"/>
      <c r="E60" s="246"/>
      <c r="F60" s="246"/>
      <c r="G60" s="327"/>
      <c r="H60" s="328" t="s">
        <v>512</v>
      </c>
      <c r="I60" s="335">
        <v>487177</v>
      </c>
      <c r="J60" s="330">
        <v>265492</v>
      </c>
      <c r="K60" s="331">
        <v>-29.8</v>
      </c>
      <c r="L60" s="332">
        <v>127651</v>
      </c>
      <c r="M60" s="333">
        <v>0.3</v>
      </c>
      <c r="N60" s="334">
        <v>-30.1</v>
      </c>
    </row>
    <row r="61" spans="1:14" x14ac:dyDescent="0.15">
      <c r="A61" s="250"/>
      <c r="B61" s="246"/>
      <c r="C61" s="246"/>
      <c r="D61" s="246"/>
      <c r="E61" s="246"/>
      <c r="F61" s="246"/>
      <c r="G61" s="312" t="s">
        <v>517</v>
      </c>
      <c r="H61" s="336"/>
      <c r="I61" s="337">
        <v>1007270</v>
      </c>
      <c r="J61" s="338">
        <v>531746</v>
      </c>
      <c r="K61" s="339">
        <v>9.6999999999999993</v>
      </c>
      <c r="L61" s="340">
        <v>290010</v>
      </c>
      <c r="M61" s="341">
        <v>7.6</v>
      </c>
      <c r="N61" s="326">
        <v>2.1</v>
      </c>
    </row>
    <row r="62" spans="1:14" x14ac:dyDescent="0.15">
      <c r="A62" s="250"/>
      <c r="B62" s="246"/>
      <c r="C62" s="246"/>
      <c r="D62" s="246"/>
      <c r="E62" s="246"/>
      <c r="F62" s="246"/>
      <c r="G62" s="327"/>
      <c r="H62" s="328" t="s">
        <v>512</v>
      </c>
      <c r="I62" s="329">
        <v>528565</v>
      </c>
      <c r="J62" s="330">
        <v>279464</v>
      </c>
      <c r="K62" s="331">
        <v>14.8</v>
      </c>
      <c r="L62" s="332">
        <v>114933</v>
      </c>
      <c r="M62" s="333">
        <v>4.4000000000000004</v>
      </c>
      <c r="N62" s="334">
        <v>10.4</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42" t="s">
        <v>3</v>
      </c>
      <c r="D47" s="1142"/>
      <c r="E47" s="1143"/>
      <c r="F47" s="11">
        <v>45.96</v>
      </c>
      <c r="G47" s="12">
        <v>47.1</v>
      </c>
      <c r="H47" s="12">
        <v>49.92</v>
      </c>
      <c r="I47" s="12">
        <v>49.08</v>
      </c>
      <c r="J47" s="13">
        <v>51.81</v>
      </c>
    </row>
    <row r="48" spans="2:10" ht="57.75" customHeight="1" x14ac:dyDescent="0.15">
      <c r="B48" s="14"/>
      <c r="C48" s="1144" t="s">
        <v>4</v>
      </c>
      <c r="D48" s="1144"/>
      <c r="E48" s="1145"/>
      <c r="F48" s="15">
        <v>13.96</v>
      </c>
      <c r="G48" s="16">
        <v>4.57</v>
      </c>
      <c r="H48" s="16">
        <v>4.3499999999999996</v>
      </c>
      <c r="I48" s="16">
        <v>4.78</v>
      </c>
      <c r="J48" s="17">
        <v>5.38</v>
      </c>
    </row>
    <row r="49" spans="2:10" ht="57.75" customHeight="1" thickBot="1" x14ac:dyDescent="0.2">
      <c r="B49" s="18"/>
      <c r="C49" s="1146" t="s">
        <v>5</v>
      </c>
      <c r="D49" s="1146"/>
      <c r="E49" s="1147"/>
      <c r="F49" s="19">
        <v>1.1000000000000001</v>
      </c>
      <c r="G49" s="20" t="s">
        <v>524</v>
      </c>
      <c r="H49" s="20" t="s">
        <v>525</v>
      </c>
      <c r="I49" s="20">
        <v>0.68</v>
      </c>
      <c r="J49" s="21">
        <v>2.16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54" t="s">
        <v>526</v>
      </c>
      <c r="D34" s="1154"/>
      <c r="E34" s="1155"/>
      <c r="F34" s="32">
        <v>13.96</v>
      </c>
      <c r="G34" s="33">
        <v>4.57</v>
      </c>
      <c r="H34" s="33">
        <v>4.34</v>
      </c>
      <c r="I34" s="33">
        <v>4.7699999999999996</v>
      </c>
      <c r="J34" s="34">
        <v>5.38</v>
      </c>
      <c r="K34" s="22"/>
      <c r="L34" s="22"/>
      <c r="M34" s="22"/>
      <c r="N34" s="22"/>
      <c r="O34" s="22"/>
      <c r="P34" s="22"/>
    </row>
    <row r="35" spans="1:16" ht="39" customHeight="1" x14ac:dyDescent="0.15">
      <c r="A35" s="22"/>
      <c r="B35" s="35"/>
      <c r="C35" s="1148" t="s">
        <v>527</v>
      </c>
      <c r="D35" s="1149"/>
      <c r="E35" s="1150"/>
      <c r="F35" s="36">
        <v>0.95</v>
      </c>
      <c r="G35" s="37">
        <v>1</v>
      </c>
      <c r="H35" s="37">
        <v>0.65</v>
      </c>
      <c r="I35" s="37">
        <v>1.27</v>
      </c>
      <c r="J35" s="38">
        <v>1.32</v>
      </c>
      <c r="K35" s="22"/>
      <c r="L35" s="22"/>
      <c r="M35" s="22"/>
      <c r="N35" s="22"/>
      <c r="O35" s="22"/>
      <c r="P35" s="22"/>
    </row>
    <row r="36" spans="1:16" ht="39" customHeight="1" x14ac:dyDescent="0.15">
      <c r="A36" s="22"/>
      <c r="B36" s="35"/>
      <c r="C36" s="1148" t="s">
        <v>528</v>
      </c>
      <c r="D36" s="1149"/>
      <c r="E36" s="1150"/>
      <c r="F36" s="36">
        <v>1.33</v>
      </c>
      <c r="G36" s="37">
        <v>1.61</v>
      </c>
      <c r="H36" s="37">
        <v>1.34</v>
      </c>
      <c r="I36" s="37">
        <v>1.45</v>
      </c>
      <c r="J36" s="38">
        <v>1.1499999999999999</v>
      </c>
      <c r="K36" s="22"/>
      <c r="L36" s="22"/>
      <c r="M36" s="22"/>
      <c r="N36" s="22"/>
      <c r="O36" s="22"/>
      <c r="P36" s="22"/>
    </row>
    <row r="37" spans="1:16" ht="39" customHeight="1" x14ac:dyDescent="0.15">
      <c r="A37" s="22"/>
      <c r="B37" s="35"/>
      <c r="C37" s="1148" t="s">
        <v>529</v>
      </c>
      <c r="D37" s="1149"/>
      <c r="E37" s="1150"/>
      <c r="F37" s="36">
        <v>0.23</v>
      </c>
      <c r="G37" s="37">
        <v>0.33</v>
      </c>
      <c r="H37" s="37">
        <v>0.65</v>
      </c>
      <c r="I37" s="37">
        <v>1</v>
      </c>
      <c r="J37" s="38">
        <v>0.71</v>
      </c>
      <c r="K37" s="22"/>
      <c r="L37" s="22"/>
      <c r="M37" s="22"/>
      <c r="N37" s="22"/>
      <c r="O37" s="22"/>
      <c r="P37" s="22"/>
    </row>
    <row r="38" spans="1:16" ht="39" customHeight="1" x14ac:dyDescent="0.15">
      <c r="A38" s="22"/>
      <c r="B38" s="35"/>
      <c r="C38" s="1148" t="s">
        <v>530</v>
      </c>
      <c r="D38" s="1149"/>
      <c r="E38" s="1150"/>
      <c r="F38" s="36">
        <v>0.09</v>
      </c>
      <c r="G38" s="37">
        <v>0.05</v>
      </c>
      <c r="H38" s="37">
        <v>0.48</v>
      </c>
      <c r="I38" s="37">
        <v>0.16</v>
      </c>
      <c r="J38" s="38">
        <v>0.18</v>
      </c>
      <c r="K38" s="22"/>
      <c r="L38" s="22"/>
      <c r="M38" s="22"/>
      <c r="N38" s="22"/>
      <c r="O38" s="22"/>
      <c r="P38" s="22"/>
    </row>
    <row r="39" spans="1:16" ht="39" customHeight="1" x14ac:dyDescent="0.15">
      <c r="A39" s="22"/>
      <c r="B39" s="35"/>
      <c r="C39" s="1148" t="s">
        <v>531</v>
      </c>
      <c r="D39" s="1149"/>
      <c r="E39" s="1150"/>
      <c r="F39" s="36">
        <v>0.08</v>
      </c>
      <c r="G39" s="37">
        <v>7.0000000000000007E-2</v>
      </c>
      <c r="H39" s="37">
        <v>0.2</v>
      </c>
      <c r="I39" s="37">
        <v>7.0000000000000007E-2</v>
      </c>
      <c r="J39" s="38">
        <v>0.14000000000000001</v>
      </c>
      <c r="K39" s="22"/>
      <c r="L39" s="22"/>
      <c r="M39" s="22"/>
      <c r="N39" s="22"/>
      <c r="O39" s="22"/>
      <c r="P39" s="22"/>
    </row>
    <row r="40" spans="1:16" ht="39" customHeight="1" x14ac:dyDescent="0.15">
      <c r="A40" s="22"/>
      <c r="B40" s="35"/>
      <c r="C40" s="1148" t="s">
        <v>532</v>
      </c>
      <c r="D40" s="1149"/>
      <c r="E40" s="1150"/>
      <c r="F40" s="36">
        <v>0.03</v>
      </c>
      <c r="G40" s="37">
        <v>0</v>
      </c>
      <c r="H40" s="37">
        <v>0</v>
      </c>
      <c r="I40" s="37">
        <v>0.02</v>
      </c>
      <c r="J40" s="38">
        <v>0.05</v>
      </c>
      <c r="K40" s="22"/>
      <c r="L40" s="22"/>
      <c r="M40" s="22"/>
      <c r="N40" s="22"/>
      <c r="O40" s="22"/>
      <c r="P40" s="22"/>
    </row>
    <row r="41" spans="1:16" ht="39" customHeight="1" x14ac:dyDescent="0.15">
      <c r="A41" s="22"/>
      <c r="B41" s="35"/>
      <c r="C41" s="1148"/>
      <c r="D41" s="1149"/>
      <c r="E41" s="1150"/>
      <c r="F41" s="36"/>
      <c r="G41" s="37"/>
      <c r="H41" s="37"/>
      <c r="I41" s="37"/>
      <c r="J41" s="38"/>
      <c r="K41" s="22"/>
      <c r="L41" s="22"/>
      <c r="M41" s="22"/>
      <c r="N41" s="22"/>
      <c r="O41" s="22"/>
      <c r="P41" s="22"/>
    </row>
    <row r="42" spans="1:16" ht="39" customHeight="1" x14ac:dyDescent="0.15">
      <c r="A42" s="22"/>
      <c r="B42" s="39"/>
      <c r="C42" s="1148" t="s">
        <v>533</v>
      </c>
      <c r="D42" s="1149"/>
      <c r="E42" s="1150"/>
      <c r="F42" s="36" t="s">
        <v>479</v>
      </c>
      <c r="G42" s="37" t="s">
        <v>479</v>
      </c>
      <c r="H42" s="37" t="s">
        <v>479</v>
      </c>
      <c r="I42" s="37" t="s">
        <v>479</v>
      </c>
      <c r="J42" s="38" t="s">
        <v>479</v>
      </c>
      <c r="K42" s="22"/>
      <c r="L42" s="22"/>
      <c r="M42" s="22"/>
      <c r="N42" s="22"/>
      <c r="O42" s="22"/>
      <c r="P42" s="22"/>
    </row>
    <row r="43" spans="1:16" ht="39" customHeight="1" thickBot="1" x14ac:dyDescent="0.2">
      <c r="A43" s="22"/>
      <c r="B43" s="40"/>
      <c r="C43" s="1151" t="s">
        <v>534</v>
      </c>
      <c r="D43" s="1152"/>
      <c r="E43" s="1153"/>
      <c r="F43" s="41" t="s">
        <v>479</v>
      </c>
      <c r="G43" s="42" t="s">
        <v>479</v>
      </c>
      <c r="H43" s="42" t="s">
        <v>479</v>
      </c>
      <c r="I43" s="42" t="s">
        <v>479</v>
      </c>
      <c r="J43" s="43" t="s">
        <v>479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485</v>
      </c>
      <c r="L45" s="60">
        <v>458</v>
      </c>
      <c r="M45" s="60">
        <v>443</v>
      </c>
      <c r="N45" s="60">
        <v>417</v>
      </c>
      <c r="O45" s="61">
        <v>391</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479</v>
      </c>
      <c r="L46" s="64" t="s">
        <v>479</v>
      </c>
      <c r="M46" s="64" t="s">
        <v>479</v>
      </c>
      <c r="N46" s="64" t="s">
        <v>479</v>
      </c>
      <c r="O46" s="65" t="s">
        <v>479</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479</v>
      </c>
      <c r="L47" s="64" t="s">
        <v>479</v>
      </c>
      <c r="M47" s="64" t="s">
        <v>479</v>
      </c>
      <c r="N47" s="64" t="s">
        <v>479</v>
      </c>
      <c r="O47" s="65" t="s">
        <v>479</v>
      </c>
      <c r="P47" s="48"/>
      <c r="Q47" s="48"/>
      <c r="R47" s="48"/>
      <c r="S47" s="48"/>
      <c r="T47" s="48"/>
      <c r="U47" s="48"/>
    </row>
    <row r="48" spans="1:21" ht="30.75" customHeight="1" x14ac:dyDescent="0.15">
      <c r="A48" s="48"/>
      <c r="B48" s="1166"/>
      <c r="C48" s="1167"/>
      <c r="D48" s="62"/>
      <c r="E48" s="1158" t="s">
        <v>15</v>
      </c>
      <c r="F48" s="1158"/>
      <c r="G48" s="1158"/>
      <c r="H48" s="1158"/>
      <c r="I48" s="1158"/>
      <c r="J48" s="1159"/>
      <c r="K48" s="63">
        <v>42</v>
      </c>
      <c r="L48" s="64">
        <v>38</v>
      </c>
      <c r="M48" s="64">
        <v>20</v>
      </c>
      <c r="N48" s="64">
        <v>30</v>
      </c>
      <c r="O48" s="65">
        <v>28</v>
      </c>
      <c r="P48" s="48"/>
      <c r="Q48" s="48"/>
      <c r="R48" s="48"/>
      <c r="S48" s="48"/>
      <c r="T48" s="48"/>
      <c r="U48" s="48"/>
    </row>
    <row r="49" spans="1:21" ht="30.75" customHeight="1" x14ac:dyDescent="0.15">
      <c r="A49" s="48"/>
      <c r="B49" s="1166"/>
      <c r="C49" s="1167"/>
      <c r="D49" s="62"/>
      <c r="E49" s="1158" t="s">
        <v>16</v>
      </c>
      <c r="F49" s="1158"/>
      <c r="G49" s="1158"/>
      <c r="H49" s="1158"/>
      <c r="I49" s="1158"/>
      <c r="J49" s="1159"/>
      <c r="K49" s="63">
        <v>25</v>
      </c>
      <c r="L49" s="64">
        <v>25</v>
      </c>
      <c r="M49" s="64">
        <v>25</v>
      </c>
      <c r="N49" s="64">
        <v>28</v>
      </c>
      <c r="O49" s="65">
        <v>25</v>
      </c>
      <c r="P49" s="48"/>
      <c r="Q49" s="48"/>
      <c r="R49" s="48"/>
      <c r="S49" s="48"/>
      <c r="T49" s="48"/>
      <c r="U49" s="48"/>
    </row>
    <row r="50" spans="1:21" ht="30.75" customHeight="1" x14ac:dyDescent="0.15">
      <c r="A50" s="48"/>
      <c r="B50" s="1166"/>
      <c r="C50" s="1167"/>
      <c r="D50" s="62"/>
      <c r="E50" s="1158" t="s">
        <v>17</v>
      </c>
      <c r="F50" s="1158"/>
      <c r="G50" s="1158"/>
      <c r="H50" s="1158"/>
      <c r="I50" s="1158"/>
      <c r="J50" s="1159"/>
      <c r="K50" s="63">
        <v>19</v>
      </c>
      <c r="L50" s="64">
        <v>17</v>
      </c>
      <c r="M50" s="64">
        <v>15</v>
      </c>
      <c r="N50" s="64">
        <v>14</v>
      </c>
      <c r="O50" s="65">
        <v>12</v>
      </c>
      <c r="P50" s="48"/>
      <c r="Q50" s="48"/>
      <c r="R50" s="48"/>
      <c r="S50" s="48"/>
      <c r="T50" s="48"/>
      <c r="U50" s="48"/>
    </row>
    <row r="51" spans="1:21" ht="30.75" customHeight="1" x14ac:dyDescent="0.15">
      <c r="A51" s="48"/>
      <c r="B51" s="1168"/>
      <c r="C51" s="1169"/>
      <c r="D51" s="66"/>
      <c r="E51" s="1158" t="s">
        <v>18</v>
      </c>
      <c r="F51" s="1158"/>
      <c r="G51" s="1158"/>
      <c r="H51" s="1158"/>
      <c r="I51" s="1158"/>
      <c r="J51" s="1159"/>
      <c r="K51" s="63" t="s">
        <v>479</v>
      </c>
      <c r="L51" s="64" t="s">
        <v>479</v>
      </c>
      <c r="M51" s="64" t="s">
        <v>479</v>
      </c>
      <c r="N51" s="64" t="s">
        <v>479</v>
      </c>
      <c r="O51" s="65" t="s">
        <v>479</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412</v>
      </c>
      <c r="L52" s="64">
        <v>386</v>
      </c>
      <c r="M52" s="64">
        <v>371</v>
      </c>
      <c r="N52" s="64">
        <v>359</v>
      </c>
      <c r="O52" s="65">
        <v>332</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159</v>
      </c>
      <c r="L53" s="69">
        <v>152</v>
      </c>
      <c r="M53" s="69">
        <v>132</v>
      </c>
      <c r="N53" s="69">
        <v>130</v>
      </c>
      <c r="O53" s="70">
        <v>124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184" t="s">
        <v>24</v>
      </c>
      <c r="C41" s="1185"/>
      <c r="D41" s="81"/>
      <c r="E41" s="1186" t="s">
        <v>25</v>
      </c>
      <c r="F41" s="1186"/>
      <c r="G41" s="1186"/>
      <c r="H41" s="1187"/>
      <c r="I41" s="82">
        <v>3000</v>
      </c>
      <c r="J41" s="83">
        <v>2949</v>
      </c>
      <c r="K41" s="83">
        <v>2920</v>
      </c>
      <c r="L41" s="83">
        <v>2946</v>
      </c>
      <c r="M41" s="84">
        <v>2864</v>
      </c>
    </row>
    <row r="42" spans="2:13" ht="27.75" customHeight="1" x14ac:dyDescent="0.15">
      <c r="B42" s="1174"/>
      <c r="C42" s="1175"/>
      <c r="D42" s="85"/>
      <c r="E42" s="1178" t="s">
        <v>26</v>
      </c>
      <c r="F42" s="1178"/>
      <c r="G42" s="1178"/>
      <c r="H42" s="1179"/>
      <c r="I42" s="86">
        <v>119</v>
      </c>
      <c r="J42" s="87">
        <v>102</v>
      </c>
      <c r="K42" s="87">
        <v>87</v>
      </c>
      <c r="L42" s="87">
        <v>73</v>
      </c>
      <c r="M42" s="88">
        <v>73</v>
      </c>
    </row>
    <row r="43" spans="2:13" ht="27.75" customHeight="1" x14ac:dyDescent="0.15">
      <c r="B43" s="1174"/>
      <c r="C43" s="1175"/>
      <c r="D43" s="85"/>
      <c r="E43" s="1178" t="s">
        <v>27</v>
      </c>
      <c r="F43" s="1178"/>
      <c r="G43" s="1178"/>
      <c r="H43" s="1179"/>
      <c r="I43" s="86">
        <v>267</v>
      </c>
      <c r="J43" s="87">
        <v>235</v>
      </c>
      <c r="K43" s="87">
        <v>184</v>
      </c>
      <c r="L43" s="87">
        <v>266</v>
      </c>
      <c r="M43" s="88">
        <v>224</v>
      </c>
    </row>
    <row r="44" spans="2:13" ht="27.75" customHeight="1" x14ac:dyDescent="0.15">
      <c r="B44" s="1174"/>
      <c r="C44" s="1175"/>
      <c r="D44" s="85"/>
      <c r="E44" s="1178" t="s">
        <v>28</v>
      </c>
      <c r="F44" s="1178"/>
      <c r="G44" s="1178"/>
      <c r="H44" s="1179"/>
      <c r="I44" s="86">
        <v>131</v>
      </c>
      <c r="J44" s="87">
        <v>113</v>
      </c>
      <c r="K44" s="87">
        <v>93</v>
      </c>
      <c r="L44" s="87">
        <v>66</v>
      </c>
      <c r="M44" s="88">
        <v>42</v>
      </c>
    </row>
    <row r="45" spans="2:13" ht="27.75" customHeight="1" x14ac:dyDescent="0.15">
      <c r="B45" s="1174"/>
      <c r="C45" s="1175"/>
      <c r="D45" s="85"/>
      <c r="E45" s="1178" t="s">
        <v>29</v>
      </c>
      <c r="F45" s="1178"/>
      <c r="G45" s="1178"/>
      <c r="H45" s="1179"/>
      <c r="I45" s="86">
        <v>191</v>
      </c>
      <c r="J45" s="87">
        <v>270</v>
      </c>
      <c r="K45" s="87">
        <v>276</v>
      </c>
      <c r="L45" s="87">
        <v>253</v>
      </c>
      <c r="M45" s="88">
        <v>247</v>
      </c>
    </row>
    <row r="46" spans="2:13" ht="27.75" customHeight="1" x14ac:dyDescent="0.15">
      <c r="B46" s="1174"/>
      <c r="C46" s="1175"/>
      <c r="D46" s="89"/>
      <c r="E46" s="1178" t="s">
        <v>30</v>
      </c>
      <c r="F46" s="1178"/>
      <c r="G46" s="1178"/>
      <c r="H46" s="1179"/>
      <c r="I46" s="86" t="s">
        <v>479</v>
      </c>
      <c r="J46" s="87" t="s">
        <v>479</v>
      </c>
      <c r="K46" s="87" t="s">
        <v>479</v>
      </c>
      <c r="L46" s="87" t="s">
        <v>479</v>
      </c>
      <c r="M46" s="88">
        <v>4</v>
      </c>
    </row>
    <row r="47" spans="2:13" ht="27.75" customHeight="1" x14ac:dyDescent="0.15">
      <c r="B47" s="1174"/>
      <c r="C47" s="1175"/>
      <c r="D47" s="90"/>
      <c r="E47" s="1188" t="s">
        <v>31</v>
      </c>
      <c r="F47" s="1189"/>
      <c r="G47" s="1189"/>
      <c r="H47" s="1190"/>
      <c r="I47" s="86" t="s">
        <v>479</v>
      </c>
      <c r="J47" s="87" t="s">
        <v>479</v>
      </c>
      <c r="K47" s="87" t="s">
        <v>479</v>
      </c>
      <c r="L47" s="87" t="s">
        <v>479</v>
      </c>
      <c r="M47" s="88" t="s">
        <v>479</v>
      </c>
    </row>
    <row r="48" spans="2:13" ht="27.75" customHeight="1" x14ac:dyDescent="0.15">
      <c r="B48" s="1174"/>
      <c r="C48" s="1175"/>
      <c r="D48" s="85"/>
      <c r="E48" s="1178" t="s">
        <v>32</v>
      </c>
      <c r="F48" s="1178"/>
      <c r="G48" s="1178"/>
      <c r="H48" s="1179"/>
      <c r="I48" s="86" t="s">
        <v>479</v>
      </c>
      <c r="J48" s="87" t="s">
        <v>479</v>
      </c>
      <c r="K48" s="87" t="s">
        <v>479</v>
      </c>
      <c r="L48" s="87" t="s">
        <v>479</v>
      </c>
      <c r="M48" s="88" t="s">
        <v>479</v>
      </c>
    </row>
    <row r="49" spans="2:13" ht="27.75" customHeight="1" x14ac:dyDescent="0.15">
      <c r="B49" s="1176"/>
      <c r="C49" s="1177"/>
      <c r="D49" s="85"/>
      <c r="E49" s="1178" t="s">
        <v>33</v>
      </c>
      <c r="F49" s="1178"/>
      <c r="G49" s="1178"/>
      <c r="H49" s="1179"/>
      <c r="I49" s="86" t="s">
        <v>479</v>
      </c>
      <c r="J49" s="87" t="s">
        <v>479</v>
      </c>
      <c r="K49" s="87" t="s">
        <v>479</v>
      </c>
      <c r="L49" s="87" t="s">
        <v>479</v>
      </c>
      <c r="M49" s="88" t="s">
        <v>479</v>
      </c>
    </row>
    <row r="50" spans="2:13" ht="27.75" customHeight="1" x14ac:dyDescent="0.15">
      <c r="B50" s="1172" t="s">
        <v>34</v>
      </c>
      <c r="C50" s="1173"/>
      <c r="D50" s="91"/>
      <c r="E50" s="1178" t="s">
        <v>35</v>
      </c>
      <c r="F50" s="1178"/>
      <c r="G50" s="1178"/>
      <c r="H50" s="1179"/>
      <c r="I50" s="86">
        <v>2966</v>
      </c>
      <c r="J50" s="87">
        <v>3322</v>
      </c>
      <c r="K50" s="87">
        <v>3446</v>
      </c>
      <c r="L50" s="87">
        <v>3583</v>
      </c>
      <c r="M50" s="88">
        <v>3793</v>
      </c>
    </row>
    <row r="51" spans="2:13" ht="27.75" customHeight="1" x14ac:dyDescent="0.15">
      <c r="B51" s="1174"/>
      <c r="C51" s="1175"/>
      <c r="D51" s="85"/>
      <c r="E51" s="1178" t="s">
        <v>36</v>
      </c>
      <c r="F51" s="1178"/>
      <c r="G51" s="1178"/>
      <c r="H51" s="1179"/>
      <c r="I51" s="86" t="s">
        <v>479</v>
      </c>
      <c r="J51" s="87" t="s">
        <v>479</v>
      </c>
      <c r="K51" s="87" t="s">
        <v>479</v>
      </c>
      <c r="L51" s="87" t="s">
        <v>479</v>
      </c>
      <c r="M51" s="88" t="s">
        <v>479</v>
      </c>
    </row>
    <row r="52" spans="2:13" ht="27.75" customHeight="1" x14ac:dyDescent="0.15">
      <c r="B52" s="1176"/>
      <c r="C52" s="1177"/>
      <c r="D52" s="85"/>
      <c r="E52" s="1178" t="s">
        <v>37</v>
      </c>
      <c r="F52" s="1178"/>
      <c r="G52" s="1178"/>
      <c r="H52" s="1179"/>
      <c r="I52" s="86">
        <v>2529</v>
      </c>
      <c r="J52" s="87">
        <v>2529</v>
      </c>
      <c r="K52" s="87">
        <v>2379</v>
      </c>
      <c r="L52" s="87">
        <v>2484</v>
      </c>
      <c r="M52" s="88">
        <v>2422</v>
      </c>
    </row>
    <row r="53" spans="2:13" ht="27.75" customHeight="1" thickBot="1" x14ac:dyDescent="0.2">
      <c r="B53" s="1180" t="s">
        <v>21</v>
      </c>
      <c r="C53" s="1181"/>
      <c r="D53" s="92"/>
      <c r="E53" s="1182" t="s">
        <v>38</v>
      </c>
      <c r="F53" s="1182"/>
      <c r="G53" s="1182"/>
      <c r="H53" s="1183"/>
      <c r="I53" s="93">
        <v>-1789</v>
      </c>
      <c r="J53" s="94">
        <v>-2184</v>
      </c>
      <c r="K53" s="94">
        <v>-2264</v>
      </c>
      <c r="L53" s="94">
        <v>-2462</v>
      </c>
      <c r="M53" s="95">
        <v>-2761</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518</v>
      </c>
      <c r="G2" s="113"/>
      <c r="H2" s="114"/>
    </row>
    <row r="3" spans="1:8" x14ac:dyDescent="0.15">
      <c r="A3" s="110" t="s">
        <v>511</v>
      </c>
      <c r="B3" s="115"/>
      <c r="C3" s="116"/>
      <c r="D3" s="117">
        <v>369547</v>
      </c>
      <c r="E3" s="118"/>
      <c r="F3" s="119">
        <v>228305</v>
      </c>
      <c r="G3" s="120"/>
      <c r="H3" s="121"/>
    </row>
    <row r="4" spans="1:8" x14ac:dyDescent="0.15">
      <c r="A4" s="122"/>
      <c r="B4" s="123"/>
      <c r="C4" s="124"/>
      <c r="D4" s="125">
        <v>177945</v>
      </c>
      <c r="E4" s="126"/>
      <c r="F4" s="127">
        <v>86611</v>
      </c>
      <c r="G4" s="128"/>
      <c r="H4" s="129"/>
    </row>
    <row r="5" spans="1:8" x14ac:dyDescent="0.15">
      <c r="A5" s="110" t="s">
        <v>513</v>
      </c>
      <c r="B5" s="115"/>
      <c r="C5" s="116"/>
      <c r="D5" s="117">
        <v>576533</v>
      </c>
      <c r="E5" s="118"/>
      <c r="F5" s="119">
        <v>316331</v>
      </c>
      <c r="G5" s="120"/>
      <c r="H5" s="121"/>
    </row>
    <row r="6" spans="1:8" x14ac:dyDescent="0.15">
      <c r="A6" s="122"/>
      <c r="B6" s="123"/>
      <c r="C6" s="124"/>
      <c r="D6" s="125">
        <v>308856</v>
      </c>
      <c r="E6" s="126"/>
      <c r="F6" s="127">
        <v>106387</v>
      </c>
      <c r="G6" s="128"/>
      <c r="H6" s="129"/>
    </row>
    <row r="7" spans="1:8" x14ac:dyDescent="0.15">
      <c r="A7" s="110" t="s">
        <v>514</v>
      </c>
      <c r="B7" s="115"/>
      <c r="C7" s="116"/>
      <c r="D7" s="117">
        <v>620304</v>
      </c>
      <c r="E7" s="118"/>
      <c r="F7" s="119">
        <v>333013</v>
      </c>
      <c r="G7" s="120"/>
      <c r="H7" s="121"/>
    </row>
    <row r="8" spans="1:8" x14ac:dyDescent="0.15">
      <c r="A8" s="122"/>
      <c r="B8" s="123"/>
      <c r="C8" s="124"/>
      <c r="D8" s="125">
        <v>266823</v>
      </c>
      <c r="E8" s="126"/>
      <c r="F8" s="127">
        <v>126732</v>
      </c>
      <c r="G8" s="128"/>
      <c r="H8" s="129"/>
    </row>
    <row r="9" spans="1:8" x14ac:dyDescent="0.15">
      <c r="A9" s="110" t="s">
        <v>515</v>
      </c>
      <c r="B9" s="115"/>
      <c r="C9" s="116"/>
      <c r="D9" s="117">
        <v>607871</v>
      </c>
      <c r="E9" s="118"/>
      <c r="F9" s="119">
        <v>280458</v>
      </c>
      <c r="G9" s="120"/>
      <c r="H9" s="121"/>
    </row>
    <row r="10" spans="1:8" x14ac:dyDescent="0.15">
      <c r="A10" s="122"/>
      <c r="B10" s="123"/>
      <c r="C10" s="124"/>
      <c r="D10" s="125">
        <v>378204</v>
      </c>
      <c r="E10" s="126"/>
      <c r="F10" s="127">
        <v>127286</v>
      </c>
      <c r="G10" s="128"/>
      <c r="H10" s="129"/>
    </row>
    <row r="11" spans="1:8" x14ac:dyDescent="0.15">
      <c r="A11" s="110" t="s">
        <v>516</v>
      </c>
      <c r="B11" s="115"/>
      <c r="C11" s="116"/>
      <c r="D11" s="117">
        <v>484477</v>
      </c>
      <c r="E11" s="118"/>
      <c r="F11" s="119">
        <v>291945</v>
      </c>
      <c r="G11" s="120"/>
      <c r="H11" s="121"/>
    </row>
    <row r="12" spans="1:8" x14ac:dyDescent="0.15">
      <c r="A12" s="122"/>
      <c r="B12" s="123"/>
      <c r="C12" s="130"/>
      <c r="D12" s="125">
        <v>265492</v>
      </c>
      <c r="E12" s="126"/>
      <c r="F12" s="127">
        <v>127651</v>
      </c>
      <c r="G12" s="128"/>
      <c r="H12" s="129"/>
    </row>
    <row r="13" spans="1:8" x14ac:dyDescent="0.15">
      <c r="A13" s="110"/>
      <c r="B13" s="115"/>
      <c r="C13" s="131"/>
      <c r="D13" s="132">
        <v>531746</v>
      </c>
      <c r="E13" s="133"/>
      <c r="F13" s="134">
        <v>290010</v>
      </c>
      <c r="G13" s="135"/>
      <c r="H13" s="121"/>
    </row>
    <row r="14" spans="1:8" x14ac:dyDescent="0.15">
      <c r="A14" s="122"/>
      <c r="B14" s="123"/>
      <c r="C14" s="124"/>
      <c r="D14" s="125">
        <v>279464</v>
      </c>
      <c r="E14" s="126"/>
      <c r="F14" s="127">
        <v>114933</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13.96</v>
      </c>
      <c r="C19" s="136">
        <f>ROUND(VALUE(SUBSTITUTE(実質収支比率等に係る経年分析!G$48,"▲","-")),2)</f>
        <v>4.57</v>
      </c>
      <c r="D19" s="136">
        <f>ROUND(VALUE(SUBSTITUTE(実質収支比率等に係る経年分析!H$48,"▲","-")),2)</f>
        <v>4.3499999999999996</v>
      </c>
      <c r="E19" s="136">
        <f>ROUND(VALUE(SUBSTITUTE(実質収支比率等に係る経年分析!I$48,"▲","-")),2)</f>
        <v>4.78</v>
      </c>
      <c r="F19" s="136">
        <f>ROUND(VALUE(SUBSTITUTE(実質収支比率等に係る経年分析!J$48,"▲","-")),2)</f>
        <v>5.38</v>
      </c>
    </row>
    <row r="20" spans="1:11" x14ac:dyDescent="0.15">
      <c r="A20" s="136" t="s">
        <v>43</v>
      </c>
      <c r="B20" s="136">
        <f>ROUND(VALUE(SUBSTITUTE(実質収支比率等に係る経年分析!F$47,"▲","-")),2)</f>
        <v>45.96</v>
      </c>
      <c r="C20" s="136">
        <f>ROUND(VALUE(SUBSTITUTE(実質収支比率等に係る経年分析!G$47,"▲","-")),2)</f>
        <v>47.1</v>
      </c>
      <c r="D20" s="136">
        <f>ROUND(VALUE(SUBSTITUTE(実質収支比率等に係る経年分析!H$47,"▲","-")),2)</f>
        <v>49.92</v>
      </c>
      <c r="E20" s="136">
        <f>ROUND(VALUE(SUBSTITUTE(実質収支比率等に係る経年分析!I$47,"▲","-")),2)</f>
        <v>49.08</v>
      </c>
      <c r="F20" s="136">
        <f>ROUND(VALUE(SUBSTITUTE(実質収支比率等に係る経年分析!J$47,"▲","-")),2)</f>
        <v>51.81</v>
      </c>
    </row>
    <row r="21" spans="1:11" x14ac:dyDescent="0.15">
      <c r="A21" s="136" t="s">
        <v>44</v>
      </c>
      <c r="B21" s="136">
        <f>IF(ISNUMBER(VALUE(SUBSTITUTE(実質収支比率等に係る経年分析!F$49,"▲","-"))),ROUND(VALUE(SUBSTITUTE(実質収支比率等に係る経年分析!F$49,"▲","-")),2),NA())</f>
        <v>1.1000000000000001</v>
      </c>
      <c r="C21" s="136">
        <f>IF(ISNUMBER(VALUE(SUBSTITUTE(実質収支比率等に係る経年分析!G$49,"▲","-"))),ROUND(VALUE(SUBSTITUTE(実質収支比率等に係る経年分析!G$49,"▲","-")),2),NA())</f>
        <v>-9.61</v>
      </c>
      <c r="D21" s="136">
        <f>IF(ISNUMBER(VALUE(SUBSTITUTE(実質収支比率等に係る経年分析!H$49,"▲","-"))),ROUND(VALUE(SUBSTITUTE(実質収支比率等に係る経年分析!H$49,"▲","-")),2),NA())</f>
        <v>-0.32</v>
      </c>
      <c r="E21" s="136">
        <f>IF(ISNUMBER(VALUE(SUBSTITUTE(実質収支比率等に係る経年分析!I$49,"▲","-"))),ROUND(VALUE(SUBSTITUTE(実質収支比率等に係る経年分析!I$49,"▲","-")),2),NA())</f>
        <v>0.68</v>
      </c>
      <c r="F21" s="136">
        <f>IF(ISNUMBER(VALUE(SUBSTITUTE(実質収支比率等に係る経年分析!J$49,"▲","-"))),ROUND(VALUE(SUBSTITUTE(実質収支比率等に係る経年分析!J$49,"▲","-")),2),NA())</f>
        <v>2.16</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0.05</v>
      </c>
    </row>
    <row r="31" spans="1:11" x14ac:dyDescent="0.15">
      <c r="A31" s="137" t="str">
        <f>IF(連結実質赤字比率に係る赤字・黒字の構成分析!C$39="",NA(),連結実質赤字比率に係る赤字・黒字の構成分析!C$39)</f>
        <v>簡易水道事業特別会計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0.08</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7.0000000000000007E-2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7.0000000000000007E-2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0.14000000000000001</v>
      </c>
    </row>
    <row r="32" spans="1:11" x14ac:dyDescent="0.15">
      <c r="A32" s="137" t="str">
        <f>IF(連結実質赤字比率に係る赤字・黒字の構成分析!C$38="",NA(),連結実質赤字比率に係る赤字・黒字の構成分析!C$38)</f>
        <v>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0.48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0.18</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0.23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0.33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0.65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0.71</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1.33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1.61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1.34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1.45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1.1499999999999999</v>
      </c>
    </row>
    <row r="35" spans="1:16" x14ac:dyDescent="0.15">
      <c r="A35" s="137" t="str">
        <f>IF(連結実質赤字比率に係る赤字・黒字の構成分析!C$35="",NA(),連結実質赤字比率に係る赤字・黒字の構成分析!C$35)</f>
        <v>国民健康保険診療所事業特別会計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0.95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0.65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1.27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1.32</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13.96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4.57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4.34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4.7699999999999996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5.38</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412</v>
      </c>
      <c r="E42" s="138"/>
      <c r="F42" s="138"/>
      <c r="G42" s="138">
        <f>'実質公債費比率（分子）の構造'!L$52</f>
        <v>386</v>
      </c>
      <c r="H42" s="138"/>
      <c r="I42" s="138"/>
      <c r="J42" s="138">
        <f>'実質公債費比率（分子）の構造'!M$52</f>
        <v>371</v>
      </c>
      <c r="K42" s="138"/>
      <c r="L42" s="138"/>
      <c r="M42" s="138">
        <f>'実質公債費比率（分子）の構造'!N$52</f>
        <v>359</v>
      </c>
      <c r="N42" s="138"/>
      <c r="O42" s="138"/>
      <c r="P42" s="138">
        <f>'実質公債費比率（分子）の構造'!O$52</f>
        <v>332</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19</v>
      </c>
      <c r="C44" s="138"/>
      <c r="D44" s="138"/>
      <c r="E44" s="138">
        <f>'実質公債費比率（分子）の構造'!L$50</f>
        <v>17</v>
      </c>
      <c r="F44" s="138"/>
      <c r="G44" s="138"/>
      <c r="H44" s="138">
        <f>'実質公債費比率（分子）の構造'!M$50</f>
        <v>15</v>
      </c>
      <c r="I44" s="138"/>
      <c r="J44" s="138"/>
      <c r="K44" s="138">
        <f>'実質公債費比率（分子）の構造'!N$50</f>
        <v>14</v>
      </c>
      <c r="L44" s="138"/>
      <c r="M44" s="138"/>
      <c r="N44" s="138">
        <f>'実質公債費比率（分子）の構造'!O$50</f>
        <v>12</v>
      </c>
      <c r="O44" s="138"/>
      <c r="P44" s="138"/>
    </row>
    <row r="45" spans="1:16" x14ac:dyDescent="0.15">
      <c r="A45" s="138" t="s">
        <v>54</v>
      </c>
      <c r="B45" s="138">
        <f>'実質公債費比率（分子）の構造'!K$49</f>
        <v>25</v>
      </c>
      <c r="C45" s="138"/>
      <c r="D45" s="138"/>
      <c r="E45" s="138">
        <f>'実質公債費比率（分子）の構造'!L$49</f>
        <v>25</v>
      </c>
      <c r="F45" s="138"/>
      <c r="G45" s="138"/>
      <c r="H45" s="138">
        <f>'実質公債費比率（分子）の構造'!M$49</f>
        <v>25</v>
      </c>
      <c r="I45" s="138"/>
      <c r="J45" s="138"/>
      <c r="K45" s="138">
        <f>'実質公債費比率（分子）の構造'!N$49</f>
        <v>28</v>
      </c>
      <c r="L45" s="138"/>
      <c r="M45" s="138"/>
      <c r="N45" s="138">
        <f>'実質公債費比率（分子）の構造'!O$49</f>
        <v>25</v>
      </c>
      <c r="O45" s="138"/>
      <c r="P45" s="138"/>
    </row>
    <row r="46" spans="1:16" x14ac:dyDescent="0.15">
      <c r="A46" s="138" t="s">
        <v>55</v>
      </c>
      <c r="B46" s="138">
        <f>'実質公債費比率（分子）の構造'!K$48</f>
        <v>42</v>
      </c>
      <c r="C46" s="138"/>
      <c r="D46" s="138"/>
      <c r="E46" s="138">
        <f>'実質公債費比率（分子）の構造'!L$48</f>
        <v>38</v>
      </c>
      <c r="F46" s="138"/>
      <c r="G46" s="138"/>
      <c r="H46" s="138">
        <f>'実質公債費比率（分子）の構造'!M$48</f>
        <v>20</v>
      </c>
      <c r="I46" s="138"/>
      <c r="J46" s="138"/>
      <c r="K46" s="138">
        <f>'実質公債費比率（分子）の構造'!N$48</f>
        <v>30</v>
      </c>
      <c r="L46" s="138"/>
      <c r="M46" s="138"/>
      <c r="N46" s="138">
        <f>'実質公債費比率（分子）の構造'!O$48</f>
        <v>28</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485</v>
      </c>
      <c r="C49" s="138"/>
      <c r="D49" s="138"/>
      <c r="E49" s="138">
        <f>'実質公債費比率（分子）の構造'!L$45</f>
        <v>458</v>
      </c>
      <c r="F49" s="138"/>
      <c r="G49" s="138"/>
      <c r="H49" s="138">
        <f>'実質公債費比率（分子）の構造'!M$45</f>
        <v>443</v>
      </c>
      <c r="I49" s="138"/>
      <c r="J49" s="138"/>
      <c r="K49" s="138">
        <f>'実質公債費比率（分子）の構造'!N$45</f>
        <v>417</v>
      </c>
      <c r="L49" s="138"/>
      <c r="M49" s="138"/>
      <c r="N49" s="138">
        <f>'実質公債費比率（分子）の構造'!O$45</f>
        <v>391</v>
      </c>
      <c r="O49" s="138"/>
      <c r="P49" s="138"/>
    </row>
    <row r="50" spans="1:16" x14ac:dyDescent="0.15">
      <c r="A50" s="138" t="s">
        <v>59</v>
      </c>
      <c r="B50" s="138" t="e">
        <f>NA()</f>
        <v>#N/A</v>
      </c>
      <c r="C50" s="138">
        <f>IF(ISNUMBER('実質公債費比率（分子）の構造'!K$53),'実質公債費比率（分子）の構造'!K$53,NA())</f>
        <v>159</v>
      </c>
      <c r="D50" s="138" t="e">
        <f>NA()</f>
        <v>#N/A</v>
      </c>
      <c r="E50" s="138" t="e">
        <f>NA()</f>
        <v>#N/A</v>
      </c>
      <c r="F50" s="138">
        <f>IF(ISNUMBER('実質公債費比率（分子）の構造'!L$53),'実質公債費比率（分子）の構造'!L$53,NA())</f>
        <v>152</v>
      </c>
      <c r="G50" s="138" t="e">
        <f>NA()</f>
        <v>#N/A</v>
      </c>
      <c r="H50" s="138" t="e">
        <f>NA()</f>
        <v>#N/A</v>
      </c>
      <c r="I50" s="138">
        <f>IF(ISNUMBER('実質公債費比率（分子）の構造'!M$53),'実質公債費比率（分子）の構造'!M$53,NA())</f>
        <v>132</v>
      </c>
      <c r="J50" s="138" t="e">
        <f>NA()</f>
        <v>#N/A</v>
      </c>
      <c r="K50" s="138" t="e">
        <f>NA()</f>
        <v>#N/A</v>
      </c>
      <c r="L50" s="138">
        <f>IF(ISNUMBER('実質公債費比率（分子）の構造'!N$53),'実質公債費比率（分子）の構造'!N$53,NA())</f>
        <v>130</v>
      </c>
      <c r="M50" s="138" t="e">
        <f>NA()</f>
        <v>#N/A</v>
      </c>
      <c r="N50" s="138" t="e">
        <f>NA()</f>
        <v>#N/A</v>
      </c>
      <c r="O50" s="138">
        <f>IF(ISNUMBER('実質公債費比率（分子）の構造'!O$53),'実質公債費比率（分子）の構造'!O$53,NA())</f>
        <v>124</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2529</v>
      </c>
      <c r="E56" s="137"/>
      <c r="F56" s="137"/>
      <c r="G56" s="137">
        <f>'将来負担比率（分子）の構造'!J$52</f>
        <v>2529</v>
      </c>
      <c r="H56" s="137"/>
      <c r="I56" s="137"/>
      <c r="J56" s="137">
        <f>'将来負担比率（分子）の構造'!K$52</f>
        <v>2379</v>
      </c>
      <c r="K56" s="137"/>
      <c r="L56" s="137"/>
      <c r="M56" s="137">
        <f>'将来負担比率（分子）の構造'!L$52</f>
        <v>2484</v>
      </c>
      <c r="N56" s="137"/>
      <c r="O56" s="137"/>
      <c r="P56" s="137">
        <f>'将来負担比率（分子）の構造'!M$52</f>
        <v>2422</v>
      </c>
    </row>
    <row r="57" spans="1:16" x14ac:dyDescent="0.15">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x14ac:dyDescent="0.15">
      <c r="A58" s="137" t="s">
        <v>35</v>
      </c>
      <c r="B58" s="137"/>
      <c r="C58" s="137"/>
      <c r="D58" s="137">
        <f>'将来負担比率（分子）の構造'!I$50</f>
        <v>2966</v>
      </c>
      <c r="E58" s="137"/>
      <c r="F58" s="137"/>
      <c r="G58" s="137">
        <f>'将来負担比率（分子）の構造'!J$50</f>
        <v>3322</v>
      </c>
      <c r="H58" s="137"/>
      <c r="I58" s="137"/>
      <c r="J58" s="137">
        <f>'将来負担比率（分子）の構造'!K$50</f>
        <v>3446</v>
      </c>
      <c r="K58" s="137"/>
      <c r="L58" s="137"/>
      <c r="M58" s="137">
        <f>'将来負担比率（分子）の構造'!L$50</f>
        <v>3583</v>
      </c>
      <c r="N58" s="137"/>
      <c r="O58" s="137"/>
      <c r="P58" s="137">
        <f>'将来負担比率（分子）の構造'!M$50</f>
        <v>3793</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f>'将来負担比率（分子）の構造'!M$46</f>
        <v>4</v>
      </c>
      <c r="O61" s="137"/>
      <c r="P61" s="137"/>
    </row>
    <row r="62" spans="1:16" x14ac:dyDescent="0.15">
      <c r="A62" s="137" t="s">
        <v>29</v>
      </c>
      <c r="B62" s="137">
        <f>'将来負担比率（分子）の構造'!I$45</f>
        <v>191</v>
      </c>
      <c r="C62" s="137"/>
      <c r="D62" s="137"/>
      <c r="E62" s="137">
        <f>'将来負担比率（分子）の構造'!J$45</f>
        <v>270</v>
      </c>
      <c r="F62" s="137"/>
      <c r="G62" s="137"/>
      <c r="H62" s="137">
        <f>'将来負担比率（分子）の構造'!K$45</f>
        <v>276</v>
      </c>
      <c r="I62" s="137"/>
      <c r="J62" s="137"/>
      <c r="K62" s="137">
        <f>'将来負担比率（分子）の構造'!L$45</f>
        <v>253</v>
      </c>
      <c r="L62" s="137"/>
      <c r="M62" s="137"/>
      <c r="N62" s="137">
        <f>'将来負担比率（分子）の構造'!M$45</f>
        <v>247</v>
      </c>
      <c r="O62" s="137"/>
      <c r="P62" s="137"/>
    </row>
    <row r="63" spans="1:16" x14ac:dyDescent="0.15">
      <c r="A63" s="137" t="s">
        <v>28</v>
      </c>
      <c r="B63" s="137">
        <f>'将来負担比率（分子）の構造'!I$44</f>
        <v>131</v>
      </c>
      <c r="C63" s="137"/>
      <c r="D63" s="137"/>
      <c r="E63" s="137">
        <f>'将来負担比率（分子）の構造'!J$44</f>
        <v>113</v>
      </c>
      <c r="F63" s="137"/>
      <c r="G63" s="137"/>
      <c r="H63" s="137">
        <f>'将来負担比率（分子）の構造'!K$44</f>
        <v>93</v>
      </c>
      <c r="I63" s="137"/>
      <c r="J63" s="137"/>
      <c r="K63" s="137">
        <f>'将来負担比率（分子）の構造'!L$44</f>
        <v>66</v>
      </c>
      <c r="L63" s="137"/>
      <c r="M63" s="137"/>
      <c r="N63" s="137">
        <f>'将来負担比率（分子）の構造'!M$44</f>
        <v>42</v>
      </c>
      <c r="O63" s="137"/>
      <c r="P63" s="137"/>
    </row>
    <row r="64" spans="1:16" x14ac:dyDescent="0.15">
      <c r="A64" s="137" t="s">
        <v>27</v>
      </c>
      <c r="B64" s="137">
        <f>'将来負担比率（分子）の構造'!I$43</f>
        <v>267</v>
      </c>
      <c r="C64" s="137"/>
      <c r="D64" s="137"/>
      <c r="E64" s="137">
        <f>'将来負担比率（分子）の構造'!J$43</f>
        <v>235</v>
      </c>
      <c r="F64" s="137"/>
      <c r="G64" s="137"/>
      <c r="H64" s="137">
        <f>'将来負担比率（分子）の構造'!K$43</f>
        <v>184</v>
      </c>
      <c r="I64" s="137"/>
      <c r="J64" s="137"/>
      <c r="K64" s="137">
        <f>'将来負担比率（分子）の構造'!L$43</f>
        <v>266</v>
      </c>
      <c r="L64" s="137"/>
      <c r="M64" s="137"/>
      <c r="N64" s="137">
        <f>'将来負担比率（分子）の構造'!M$43</f>
        <v>224</v>
      </c>
      <c r="O64" s="137"/>
      <c r="P64" s="137"/>
    </row>
    <row r="65" spans="1:16" x14ac:dyDescent="0.15">
      <c r="A65" s="137" t="s">
        <v>26</v>
      </c>
      <c r="B65" s="137">
        <f>'将来負担比率（分子）の構造'!I$42</f>
        <v>119</v>
      </c>
      <c r="C65" s="137"/>
      <c r="D65" s="137"/>
      <c r="E65" s="137">
        <f>'将来負担比率（分子）の構造'!J$42</f>
        <v>102</v>
      </c>
      <c r="F65" s="137"/>
      <c r="G65" s="137"/>
      <c r="H65" s="137">
        <f>'将来負担比率（分子）の構造'!K$42</f>
        <v>87</v>
      </c>
      <c r="I65" s="137"/>
      <c r="J65" s="137"/>
      <c r="K65" s="137">
        <f>'将来負担比率（分子）の構造'!L$42</f>
        <v>73</v>
      </c>
      <c r="L65" s="137"/>
      <c r="M65" s="137"/>
      <c r="N65" s="137">
        <f>'将来負担比率（分子）の構造'!M$42</f>
        <v>73</v>
      </c>
      <c r="O65" s="137"/>
      <c r="P65" s="137"/>
    </row>
    <row r="66" spans="1:16" x14ac:dyDescent="0.15">
      <c r="A66" s="137" t="s">
        <v>25</v>
      </c>
      <c r="B66" s="137">
        <f>'将来負担比率（分子）の構造'!I$41</f>
        <v>3000</v>
      </c>
      <c r="C66" s="137"/>
      <c r="D66" s="137"/>
      <c r="E66" s="137">
        <f>'将来負担比率（分子）の構造'!J$41</f>
        <v>2949</v>
      </c>
      <c r="F66" s="137"/>
      <c r="G66" s="137"/>
      <c r="H66" s="137">
        <f>'将来負担比率（分子）の構造'!K$41</f>
        <v>2920</v>
      </c>
      <c r="I66" s="137"/>
      <c r="J66" s="137"/>
      <c r="K66" s="137">
        <f>'将来負担比率（分子）の構造'!L$41</f>
        <v>2946</v>
      </c>
      <c r="L66" s="137"/>
      <c r="M66" s="137"/>
      <c r="N66" s="137">
        <f>'将来負担比率（分子）の構造'!M$41</f>
        <v>2864</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甲斐 一喜</cp:lastModifiedBy>
  <cp:lastPrinted>2018-03-17T00:39:41Z</cp:lastPrinted>
  <dcterms:created xsi:type="dcterms:W3CDTF">2018-01-24T06:38:41Z</dcterms:created>
  <dcterms:modified xsi:type="dcterms:W3CDTF">2018-03-17T00:43:02Z</dcterms:modified>
  <cp:category/>
</cp:coreProperties>
</file>